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ahosting.sharepoint.com/sites/Kansliet/Shared Documents/General/Personal/Reseräkningar/"/>
    </mc:Choice>
  </mc:AlternateContent>
  <xr:revisionPtr revIDLastSave="282" documentId="8_{9C2E717E-110F-4244-B1EE-37CD83171DDF}" xr6:coauthVersionLast="47" xr6:coauthVersionMax="47" xr10:uidLastSave="{AFC44106-AD9F-4AB2-8FC8-E6724E6B0C2D}"/>
  <bookViews>
    <workbookView xWindow="-120" yWindow="-120" windowWidth="29040" windowHeight="15840" activeTab="1" xr2:uid="{00000000-000D-0000-FFFF-FFFF00000000}"/>
  </bookViews>
  <sheets>
    <sheet name="Hjälptext" sheetId="1" r:id="rId1"/>
    <sheet name="Reseräkningsmall fr o m 2024" sheetId="3" r:id="rId2"/>
  </sheets>
  <definedNames>
    <definedName name="_xlnm.Print_Area" localSheetId="1">'Reseräkningsmall fr o m 2024'!$A$1:$P$75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3" l="1"/>
  <c r="F44" i="3" s="1"/>
  <c r="F49" i="3" s="1"/>
  <c r="A53" i="3" s="1"/>
  <c r="N13" i="3"/>
  <c r="O13" i="3"/>
  <c r="P13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N19" i="3"/>
  <c r="O19" i="3"/>
  <c r="P19" i="3"/>
  <c r="N20" i="3"/>
  <c r="O20" i="3"/>
  <c r="P20" i="3"/>
  <c r="N21" i="3"/>
  <c r="O21" i="3"/>
  <c r="P21" i="3"/>
  <c r="N22" i="3"/>
  <c r="O22" i="3"/>
  <c r="P22" i="3"/>
  <c r="N23" i="3"/>
  <c r="O23" i="3"/>
  <c r="P23" i="3"/>
  <c r="N24" i="3"/>
  <c r="O24" i="3"/>
  <c r="P24" i="3"/>
  <c r="N25" i="3"/>
  <c r="O25" i="3"/>
  <c r="P25" i="3"/>
  <c r="N26" i="3"/>
  <c r="O26" i="3"/>
  <c r="P26" i="3"/>
  <c r="N27" i="3"/>
  <c r="O27" i="3"/>
  <c r="P27" i="3"/>
  <c r="N28" i="3"/>
  <c r="O28" i="3"/>
  <c r="P28" i="3"/>
  <c r="N29" i="3"/>
  <c r="O29" i="3"/>
  <c r="P29" i="3"/>
  <c r="N30" i="3"/>
  <c r="O30" i="3"/>
  <c r="P30" i="3"/>
  <c r="N31" i="3"/>
  <c r="O31" i="3"/>
  <c r="P31" i="3"/>
  <c r="N32" i="3"/>
  <c r="O32" i="3"/>
  <c r="P32" i="3"/>
  <c r="N33" i="3"/>
  <c r="O33" i="3"/>
  <c r="P33" i="3"/>
  <c r="N34" i="3"/>
  <c r="O34" i="3"/>
  <c r="P34" i="3"/>
  <c r="N35" i="3"/>
  <c r="O35" i="3"/>
  <c r="P35" i="3"/>
  <c r="N36" i="3"/>
  <c r="O36" i="3"/>
  <c r="P36" i="3"/>
  <c r="N37" i="3"/>
  <c r="O37" i="3"/>
  <c r="P37" i="3"/>
  <c r="N38" i="3"/>
  <c r="O38" i="3"/>
  <c r="P38" i="3"/>
  <c r="H39" i="3"/>
  <c r="H44" i="3" s="1"/>
  <c r="H49" i="3" s="1"/>
  <c r="A58" i="3" s="1"/>
  <c r="J39" i="3"/>
  <c r="J44" i="3" s="1"/>
  <c r="J49" i="3" s="1"/>
  <c r="P68" i="3" s="1"/>
  <c r="K39" i="3"/>
  <c r="K44" i="3" s="1"/>
  <c r="K49" i="3" s="1"/>
  <c r="P70" i="3" s="1"/>
  <c r="L39" i="3"/>
  <c r="M39" i="3"/>
  <c r="I40" i="3"/>
  <c r="A42" i="3"/>
  <c r="B42" i="3"/>
  <c r="C42" i="3"/>
  <c r="E42" i="3"/>
  <c r="F42" i="3"/>
  <c r="H42" i="3"/>
  <c r="J42" i="3"/>
  <c r="N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L44" i="3"/>
  <c r="L49" i="3" s="1"/>
  <c r="M44" i="3"/>
  <c r="M49" i="3" s="1"/>
  <c r="N45" i="3"/>
  <c r="O45" i="3"/>
  <c r="P45" i="3"/>
  <c r="N46" i="3"/>
  <c r="O46" i="3"/>
  <c r="P46" i="3"/>
  <c r="N47" i="3"/>
  <c r="O47" i="3"/>
  <c r="P47" i="3"/>
  <c r="N48" i="3"/>
  <c r="O48" i="3"/>
  <c r="P48" i="3"/>
  <c r="P57" i="3"/>
  <c r="M64" i="3"/>
  <c r="M66" i="3" s="1"/>
  <c r="N64" i="3"/>
  <c r="N66" i="3" s="1"/>
  <c r="O64" i="3"/>
  <c r="O66" i="3" s="1"/>
  <c r="P39" i="3" l="1"/>
  <c r="P44" i="3" s="1"/>
  <c r="P49" i="3" s="1"/>
  <c r="C64" i="3" s="1"/>
  <c r="N39" i="3"/>
  <c r="N44" i="3" s="1"/>
  <c r="N49" i="3" s="1"/>
  <c r="R64" i="3" s="1"/>
  <c r="P65" i="3" s="1"/>
  <c r="O39" i="3"/>
  <c r="O44" i="3" s="1"/>
  <c r="O49" i="3" s="1"/>
  <c r="P69" i="3"/>
  <c r="R66" i="3"/>
  <c r="C53" i="3" l="1"/>
  <c r="P51" i="3"/>
  <c r="P59" i="3" s="1"/>
  <c r="C58" i="3"/>
  <c r="R62" i="3"/>
  <c r="P62" i="3" s="1"/>
  <c r="P63" i="3" s="1"/>
  <c r="P66" i="3"/>
  <c r="P67" i="3" s="1"/>
  <c r="P72" i="3" l="1"/>
  <c r="Q72" i="3" s="1"/>
  <c r="R72" i="3" s="1"/>
</calcChain>
</file>

<file path=xl/sharedStrings.xml><?xml version="1.0" encoding="utf-8"?>
<sst xmlns="http://schemas.openxmlformats.org/spreadsheetml/2006/main" count="90" uniqueCount="80">
  <si>
    <t>Nedan ges viss hjälp för ifyllandet av reseräkningsmallen</t>
  </si>
  <si>
    <t>Blanketten är uppbyggd med automatiska summeringar för att underlätta bl a konteringen.</t>
  </si>
  <si>
    <r>
      <t xml:space="preserve">Första rutan på blanketten som kan fyllas i är </t>
    </r>
    <r>
      <rPr>
        <b/>
        <sz val="10"/>
        <rFont val="Arial"/>
      </rPr>
      <t>cell A4</t>
    </r>
    <r>
      <rPr>
        <sz val="10"/>
        <rFont val="Arial"/>
      </rPr>
      <t>.</t>
    </r>
  </si>
  <si>
    <r>
      <t xml:space="preserve">Börja med att fylla i ovan angivna cell (A4) och </t>
    </r>
    <r>
      <rPr>
        <b/>
        <sz val="10"/>
        <rFont val="Arial"/>
      </rPr>
      <t>förflytta dig sedan med tabb-tangenten mellan fälten (cellerna)</t>
    </r>
    <r>
      <rPr>
        <sz val="10"/>
        <rFont val="Arial"/>
      </rPr>
      <t>. Använder du tabb-tangenten rör du dig enbart mellan de fält som går att fylla i.</t>
    </r>
  </si>
  <si>
    <r>
      <t>Klockslag</t>
    </r>
    <r>
      <rPr>
        <sz val="10"/>
        <rFont val="Arial"/>
      </rPr>
      <t xml:space="preserve"> skriver du in </t>
    </r>
    <r>
      <rPr>
        <b/>
        <sz val="10"/>
        <rFont val="Arial"/>
      </rPr>
      <t>utan att använda</t>
    </r>
    <r>
      <rPr>
        <sz val="10"/>
        <rFont val="Arial"/>
      </rPr>
      <t xml:space="preserve"> punkter, kommatecken eller annan avgränsning. T ex för att ange att resan började kl. 10.00 skriver du in 1000.</t>
    </r>
  </si>
  <si>
    <r>
      <t xml:space="preserve">Om texten för beskrivning är lång och inte ryms inom cellen. </t>
    </r>
    <r>
      <rPr>
        <b/>
        <sz val="10"/>
        <rFont val="Arial"/>
      </rPr>
      <t>Dela</t>
    </r>
    <r>
      <rPr>
        <sz val="10"/>
        <rFont val="Arial"/>
      </rPr>
      <t xml:space="preserve"> då upp texten </t>
    </r>
    <r>
      <rPr>
        <b/>
        <sz val="10"/>
        <rFont val="Arial"/>
      </rPr>
      <t>i två celler</t>
    </r>
    <r>
      <rPr>
        <sz val="10"/>
        <rFont val="Arial"/>
      </rPr>
      <t xml:space="preserve"> under varandra.</t>
    </r>
  </si>
  <si>
    <r>
      <t xml:space="preserve">Då du fyller i km-ersättningar, dagtraktamenten och övriga resekostnader var noga med att du är i </t>
    </r>
    <r>
      <rPr>
        <b/>
        <sz val="10"/>
        <rFont val="Arial"/>
      </rPr>
      <t>rätt kolumn</t>
    </r>
    <r>
      <rPr>
        <sz val="10"/>
        <rFont val="Arial"/>
      </rPr>
      <t>.</t>
    </r>
  </si>
  <si>
    <r>
      <t>Tips</t>
    </r>
    <r>
      <rPr>
        <sz val="10"/>
        <rFont val="Arial"/>
        <family val="2"/>
      </rPr>
      <t xml:space="preserve"> Det går att </t>
    </r>
    <r>
      <rPr>
        <b/>
        <sz val="10"/>
        <rFont val="Arial"/>
      </rPr>
      <t>dela fönstret</t>
    </r>
    <r>
      <rPr>
        <sz val="10"/>
        <rFont val="Arial"/>
        <family val="2"/>
      </rPr>
      <t xml:space="preserve"> i Excel så att du alltid ser raderna med kolumnrubrikerna.</t>
    </r>
  </si>
  <si>
    <r>
      <t xml:space="preserve">Övriga resekostnader </t>
    </r>
    <r>
      <rPr>
        <b/>
        <sz val="10"/>
        <rFont val="Arial"/>
      </rPr>
      <t>anges till bruttobelopp, alltså inklusive moms</t>
    </r>
    <r>
      <rPr>
        <sz val="10"/>
        <rFont val="Arial"/>
      </rPr>
      <t xml:space="preserve"> (det du betalat t ex för en bussbiljett) i den kolumn enligt vilken momsprocent som summan innehåller.</t>
    </r>
  </si>
  <si>
    <r>
      <t xml:space="preserve">Fyll i eventuella </t>
    </r>
    <r>
      <rPr>
        <b/>
        <sz val="10"/>
        <rFont val="Arial"/>
      </rPr>
      <t>reseförskott</t>
    </r>
    <r>
      <rPr>
        <sz val="10"/>
        <rFont val="Arial"/>
      </rPr>
      <t xml:space="preserve"> du erhållit.</t>
    </r>
  </si>
  <si>
    <t>Om din skrivare klarar av dubbelsidig utskrift använd i så fall det. Då skall du ange som alternativ att den vänder längs långsidan.</t>
  </si>
  <si>
    <r>
      <t>Bifoga</t>
    </r>
    <r>
      <rPr>
        <sz val="10"/>
        <rFont val="Arial"/>
        <family val="2"/>
      </rPr>
      <t xml:space="preserve"> kvitton och skicka in reseräkningen senast inom två månader efter resans slut.</t>
    </r>
  </si>
  <si>
    <t>Vid frågor och oklarheter rörande blanketten tag kontakt.</t>
  </si>
  <si>
    <t>RESERÄKNING</t>
  </si>
  <si>
    <t xml:space="preserve">Räkningens ankomstdag </t>
  </si>
  <si>
    <t>Sida 1</t>
  </si>
  <si>
    <t xml:space="preserve"> </t>
  </si>
  <si>
    <t>Räkningen utställd av</t>
  </si>
  <si>
    <t>Personbeteckning</t>
  </si>
  <si>
    <t>Tjänst eller befattning</t>
  </si>
  <si>
    <t>Adress</t>
  </si>
  <si>
    <t>Reseförordnandets utfärdare eller grunden för resan och/eller grunden för rätt att använda egen bil</t>
  </si>
  <si>
    <t>År</t>
  </si>
  <si>
    <t>Resa/förättning</t>
  </si>
  <si>
    <t>Beskrivning</t>
  </si>
  <si>
    <t>Km-ersättning</t>
  </si>
  <si>
    <t>Dagtraktamente</t>
  </si>
  <si>
    <t>Övriga resekostnader inkl. moms (brutto)</t>
  </si>
  <si>
    <t>Ersättningar summerat enligt slag</t>
  </si>
  <si>
    <t>Dag</t>
  </si>
  <si>
    <t>Månad</t>
  </si>
  <si>
    <t>började    kl</t>
  </si>
  <si>
    <t>avslutades kl</t>
  </si>
  <si>
    <t>Rese-   kilo-meter</t>
  </si>
  <si>
    <t>Per km, €</t>
  </si>
  <si>
    <t>Antal</t>
  </si>
  <si>
    <t>Dagtraktamente à €</t>
  </si>
  <si>
    <t>0 % moms/ utland</t>
  </si>
  <si>
    <t>Km-ersättn.  summa €</t>
  </si>
  <si>
    <t>Dagtrakta-    mente           summa €</t>
  </si>
  <si>
    <t>Övriga rese- ersättningar summa €</t>
  </si>
  <si>
    <t>Transport nästa sida</t>
  </si>
  <si>
    <t>Sida 2</t>
  </si>
  <si>
    <t>Transport föregående sida</t>
  </si>
  <si>
    <t>FÖR FINANSAVDELNINGENS ANTECKNINGAR</t>
  </si>
  <si>
    <t>Kilometer</t>
  </si>
  <si>
    <t>Summa</t>
  </si>
  <si>
    <t>ERHÅLLNA RESEFÖRSKOTT</t>
  </si>
  <si>
    <t>Förskott anges med positivt belopp</t>
  </si>
  <si>
    <t>Antal trakt.</t>
  </si>
  <si>
    <t>Konto</t>
  </si>
  <si>
    <t>Kostn.st.</t>
  </si>
  <si>
    <t>Valfri</t>
  </si>
  <si>
    <t>Summa netto</t>
  </si>
  <si>
    <t>Övrigt</t>
  </si>
  <si>
    <t>Dagtr.</t>
  </si>
  <si>
    <t>Km-ers</t>
  </si>
  <si>
    <t>Övr.</t>
  </si>
  <si>
    <t>(Kontroll</t>
  </si>
  <si>
    <t>Datum</t>
  </si>
  <si>
    <t>Räkningsutställarens underskrift</t>
  </si>
  <si>
    <t>I sak granskad och godkänd</t>
  </si>
  <si>
    <t>SUMMA EUR</t>
  </si>
  <si>
    <t>UTBETALAS EUR</t>
  </si>
  <si>
    <t>Iban kontonummer</t>
  </si>
  <si>
    <t>BIC/Swift adress</t>
  </si>
  <si>
    <t>Brutto        10 % moms</t>
  </si>
  <si>
    <t>Brutto      24 % moms</t>
  </si>
  <si>
    <t>Brutto        14 % moms</t>
  </si>
  <si>
    <t>Aktivitet</t>
  </si>
  <si>
    <t>Budget</t>
  </si>
  <si>
    <t>Projekt</t>
  </si>
  <si>
    <t>Motpart</t>
  </si>
  <si>
    <r>
      <t xml:space="preserve">Det sammanlagda beloppet av kilometerersättningar, dagtraktamenten respektive övriga resekostnader överförs till konteringstabellen. Fyll i kontonumren för budget och kostnadsställe samt vid behov aktivitet, objekt och valfria konton. </t>
    </r>
    <r>
      <rPr>
        <sz val="10"/>
        <color indexed="48"/>
        <rFont val="Arial"/>
        <family val="2"/>
      </rPr>
      <t>Det är även möjligt att fördela kostnaderna t.ex. på två budgetmoment</t>
    </r>
    <r>
      <rPr>
        <sz val="10"/>
        <rFont val="Arial"/>
        <family val="2"/>
      </rPr>
      <t>, ändra då beloppet på den övre av raderna (gult fält) till vad det skall vara så räknas det ut hur mycket som skall vara med annan kontering och fyll sedan i konteringen för den raden.</t>
    </r>
  </si>
  <si>
    <t>Försöker du skriva in något i  celler som du inte ska skriva i kommer du att få upp texten "Låsta celler kan inte ändras" eller en motsvarande text. Tryck då enter för att få bort texten och flytta cell.</t>
  </si>
  <si>
    <t>xxxxx</t>
  </si>
  <si>
    <t>zzzzz</t>
  </si>
  <si>
    <t xml:space="preserve">ATTESTERAS AV: </t>
  </si>
  <si>
    <t>Resans olika etapper i tidsföljd. Avrese- och ankomstort samt kommunikationsmedel. Även inkvarterings- och annan dylik ersättning.</t>
  </si>
  <si>
    <t>Ålands musikinstitut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</si>
</sst>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;0;"/>
    <numFmt numFmtId="165" formatCode="0;0;0"/>
    <numFmt numFmtId="166" formatCode="0.00;0.00;"/>
    <numFmt numFmtId="167" formatCode="00\.00"/>
    <numFmt numFmtId="168" formatCode="0.00\);0.00\);"/>
    <numFmt numFmtId="169" formatCode="_;_;0;_;_;0;&quot;&quot;;&quot;&quot;"/>
    <numFmt numFmtId="170" formatCode="&quot;&quot;;&quot;&quot;;&quot;&quot;;@"/>
  </numFmts>
  <fonts count="1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4" fontId="4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2" xfId="0" applyBorder="1"/>
    <xf numFmtId="4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Continuous" vertical="justify" wrapText="1"/>
    </xf>
    <xf numFmtId="0" fontId="5" fillId="0" borderId="0" xfId="0" applyFont="1" applyAlignment="1">
      <alignment horizontal="centerContinuous" vertical="justify" wrapText="1"/>
    </xf>
    <xf numFmtId="4" fontId="5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6" fontId="4" fillId="0" borderId="9" xfId="0" applyNumberFormat="1" applyFont="1" applyBorder="1"/>
    <xf numFmtId="166" fontId="4" fillId="0" borderId="2" xfId="0" applyNumberFormat="1" applyFont="1" applyBorder="1"/>
    <xf numFmtId="166" fontId="4" fillId="0" borderId="10" xfId="0" applyNumberFormat="1" applyFont="1" applyBorder="1"/>
    <xf numFmtId="0" fontId="4" fillId="0" borderId="4" xfId="0" applyFont="1" applyBorder="1" applyProtection="1">
      <protection locked="0"/>
    </xf>
    <xf numFmtId="166" fontId="4" fillId="0" borderId="11" xfId="0" applyNumberFormat="1" applyFont="1" applyBorder="1"/>
    <xf numFmtId="166" fontId="4" fillId="0" borderId="0" xfId="0" applyNumberFormat="1" applyFont="1"/>
    <xf numFmtId="166" fontId="4" fillId="0" borderId="12" xfId="0" applyNumberFormat="1" applyFont="1" applyBorder="1"/>
    <xf numFmtId="166" fontId="4" fillId="0" borderId="13" xfId="0" applyNumberFormat="1" applyFont="1" applyBorder="1"/>
    <xf numFmtId="166" fontId="4" fillId="0" borderId="14" xfId="0" applyNumberFormat="1" applyFont="1" applyBorder="1"/>
    <xf numFmtId="166" fontId="4" fillId="0" borderId="15" xfId="0" applyNumberFormat="1" applyFont="1" applyBorder="1"/>
    <xf numFmtId="166" fontId="4" fillId="0" borderId="16" xfId="0" applyNumberFormat="1" applyFont="1" applyBorder="1"/>
    <xf numFmtId="166" fontId="4" fillId="0" borderId="17" xfId="0" applyNumberFormat="1" applyFont="1" applyBorder="1"/>
    <xf numFmtId="166" fontId="4" fillId="0" borderId="18" xfId="0" applyNumberFormat="1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0" fontId="4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0" xfId="0" applyFont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4" fillId="0" borderId="22" xfId="0" applyFont="1" applyBorder="1"/>
    <xf numFmtId="0" fontId="4" fillId="0" borderId="23" xfId="0" applyFont="1" applyBorder="1"/>
    <xf numFmtId="0" fontId="4" fillId="0" borderId="23" xfId="0" applyFont="1" applyBorder="1" applyAlignment="1">
      <alignment horizontal="right"/>
    </xf>
    <xf numFmtId="164" fontId="4" fillId="0" borderId="23" xfId="0" applyNumberFormat="1" applyFont="1" applyBorder="1"/>
    <xf numFmtId="166" fontId="4" fillId="0" borderId="23" xfId="0" applyNumberFormat="1" applyFont="1" applyBorder="1"/>
    <xf numFmtId="164" fontId="4" fillId="0" borderId="24" xfId="0" applyNumberFormat="1" applyFont="1" applyBorder="1"/>
    <xf numFmtId="166" fontId="4" fillId="0" borderId="25" xfId="0" applyNumberFormat="1" applyFont="1" applyBorder="1"/>
    <xf numFmtId="166" fontId="4" fillId="0" borderId="24" xfId="0" applyNumberFormat="1" applyFont="1" applyBorder="1"/>
    <xf numFmtId="4" fontId="4" fillId="0" borderId="0" xfId="0" applyNumberFormat="1" applyFont="1" applyAlignment="1">
      <alignment horizontal="centerContinuous"/>
    </xf>
    <xf numFmtId="166" fontId="6" fillId="0" borderId="26" xfId="0" applyNumberFormat="1" applyFont="1" applyBorder="1" applyAlignment="1">
      <alignment horizontal="centerContinuous"/>
    </xf>
    <xf numFmtId="0" fontId="0" fillId="0" borderId="1" xfId="0" applyBorder="1"/>
    <xf numFmtId="0" fontId="4" fillId="0" borderId="2" xfId="0" applyFont="1" applyBorder="1"/>
    <xf numFmtId="0" fontId="4" fillId="0" borderId="27" xfId="0" applyFont="1" applyBorder="1"/>
    <xf numFmtId="0" fontId="4" fillId="0" borderId="3" xfId="0" applyFont="1" applyBorder="1"/>
    <xf numFmtId="166" fontId="4" fillId="0" borderId="28" xfId="0" applyNumberFormat="1" applyFont="1" applyBorder="1" applyAlignment="1">
      <alignment horizontal="centerContinuous"/>
    </xf>
    <xf numFmtId="166" fontId="4" fillId="0" borderId="0" xfId="0" applyNumberFormat="1" applyFont="1" applyAlignment="1">
      <alignment horizontal="centerContinuous"/>
    </xf>
    <xf numFmtId="166" fontId="4" fillId="0" borderId="29" xfId="0" applyNumberFormat="1" applyFont="1" applyBorder="1" applyAlignment="1">
      <alignment horizontal="centerContinuous"/>
    </xf>
    <xf numFmtId="0" fontId="4" fillId="0" borderId="4" xfId="0" applyFont="1" applyBorder="1"/>
    <xf numFmtId="0" fontId="4" fillId="0" borderId="28" xfId="0" applyFont="1" applyBorder="1"/>
    <xf numFmtId="166" fontId="4" fillId="0" borderId="29" xfId="0" applyNumberFormat="1" applyFont="1" applyBorder="1"/>
    <xf numFmtId="0" fontId="4" fillId="0" borderId="28" xfId="0" applyFont="1" applyBorder="1" applyProtection="1">
      <protection locked="0"/>
    </xf>
    <xf numFmtId="0" fontId="0" fillId="0" borderId="28" xfId="0" applyBorder="1"/>
    <xf numFmtId="166" fontId="0" fillId="0" borderId="0" xfId="0" applyNumberFormat="1"/>
    <xf numFmtId="166" fontId="0" fillId="0" borderId="29" xfId="0" applyNumberFormat="1" applyBorder="1"/>
    <xf numFmtId="0" fontId="0" fillId="0" borderId="4" xfId="0" applyBorder="1"/>
    <xf numFmtId="0" fontId="4" fillId="0" borderId="1" xfId="0" applyFont="1" applyBorder="1"/>
    <xf numFmtId="166" fontId="4" fillId="0" borderId="27" xfId="0" applyNumberFormat="1" applyFont="1" applyBorder="1"/>
    <xf numFmtId="166" fontId="4" fillId="0" borderId="26" xfId="0" applyNumberFormat="1" applyFont="1" applyBorder="1"/>
    <xf numFmtId="166" fontId="4" fillId="0" borderId="28" xfId="0" applyNumberFormat="1" applyFont="1" applyBorder="1"/>
    <xf numFmtId="0" fontId="7" fillId="0" borderId="0" xfId="0" applyFont="1"/>
    <xf numFmtId="4" fontId="7" fillId="0" borderId="0" xfId="0" applyNumberFormat="1" applyFont="1"/>
    <xf numFmtId="0" fontId="0" fillId="0" borderId="3" xfId="0" applyBorder="1"/>
    <xf numFmtId="0" fontId="5" fillId="0" borderId="0" xfId="0" applyFont="1" applyAlignment="1">
      <alignment horizontal="right"/>
    </xf>
    <xf numFmtId="49" fontId="6" fillId="0" borderId="30" xfId="0" applyNumberFormat="1" applyFont="1" applyBorder="1" applyAlignment="1">
      <alignment horizontal="left"/>
    </xf>
    <xf numFmtId="166" fontId="6" fillId="0" borderId="30" xfId="0" applyNumberFormat="1" applyFont="1" applyBorder="1"/>
    <xf numFmtId="9" fontId="5" fillId="0" borderId="0" xfId="0" applyNumberFormat="1" applyFont="1" applyAlignment="1">
      <alignment horizontal="right"/>
    </xf>
    <xf numFmtId="1" fontId="6" fillId="0" borderId="31" xfId="0" applyNumberFormat="1" applyFont="1" applyBorder="1" applyAlignment="1">
      <alignment horizontal="center"/>
    </xf>
    <xf numFmtId="0" fontId="4" fillId="0" borderId="32" xfId="0" applyFont="1" applyBorder="1"/>
    <xf numFmtId="166" fontId="4" fillId="0" borderId="6" xfId="0" applyNumberFormat="1" applyFont="1" applyBorder="1"/>
    <xf numFmtId="166" fontId="4" fillId="0" borderId="33" xfId="0" applyNumberFormat="1" applyFont="1" applyBorder="1"/>
    <xf numFmtId="0" fontId="0" fillId="0" borderId="30" xfId="0" applyBorder="1"/>
    <xf numFmtId="1" fontId="6" fillId="0" borderId="31" xfId="0" applyNumberFormat="1" applyFont="1" applyBorder="1" applyAlignment="1" applyProtection="1">
      <alignment horizontal="center"/>
      <protection locked="0"/>
    </xf>
    <xf numFmtId="4" fontId="6" fillId="0" borderId="30" xfId="0" applyNumberFormat="1" applyFont="1" applyBorder="1" applyProtection="1">
      <protection locked="0"/>
    </xf>
    <xf numFmtId="0" fontId="0" fillId="0" borderId="2" xfId="0" applyBorder="1" applyAlignment="1">
      <alignment horizontal="right"/>
    </xf>
    <xf numFmtId="168" fontId="0" fillId="0" borderId="3" xfId="0" applyNumberFormat="1" applyBorder="1"/>
    <xf numFmtId="4" fontId="0" fillId="0" borderId="4" xfId="0" applyNumberFormat="1" applyBorder="1"/>
    <xf numFmtId="49" fontId="4" fillId="0" borderId="0" xfId="0" applyNumberFormat="1" applyFont="1"/>
    <xf numFmtId="49" fontId="4" fillId="0" borderId="0" xfId="0" applyNumberFormat="1" applyFont="1" applyProtection="1">
      <protection locked="0"/>
    </xf>
    <xf numFmtId="4" fontId="4" fillId="0" borderId="4" xfId="0" applyNumberFormat="1" applyFont="1" applyBorder="1"/>
    <xf numFmtId="0" fontId="4" fillId="0" borderId="30" xfId="0" applyFont="1" applyBorder="1"/>
    <xf numFmtId="49" fontId="4" fillId="0" borderId="6" xfId="0" applyNumberFormat="1" applyFont="1" applyBorder="1"/>
    <xf numFmtId="4" fontId="4" fillId="0" borderId="30" xfId="0" applyNumberFormat="1" applyFont="1" applyBorder="1"/>
    <xf numFmtId="0" fontId="8" fillId="0" borderId="1" xfId="0" applyFont="1" applyBorder="1"/>
    <xf numFmtId="0" fontId="8" fillId="0" borderId="32" xfId="0" applyFont="1" applyBorder="1"/>
    <xf numFmtId="0" fontId="8" fillId="0" borderId="2" xfId="0" applyFont="1" applyBorder="1"/>
    <xf numFmtId="0" fontId="8" fillId="0" borderId="32" xfId="0" applyFont="1" applyBorder="1" applyAlignment="1">
      <alignment horizontal="left" wrapText="1"/>
    </xf>
    <xf numFmtId="0" fontId="8" fillId="0" borderId="30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3" fillId="0" borderId="0" xfId="0" applyFont="1" applyAlignment="1">
      <alignment horizontal="left" vertical="top" wrapText="1"/>
    </xf>
    <xf numFmtId="2" fontId="4" fillId="0" borderId="0" xfId="0" applyNumberFormat="1" applyFont="1"/>
    <xf numFmtId="2" fontId="5" fillId="0" borderId="2" xfId="0" applyNumberFormat="1" applyFont="1" applyBorder="1"/>
    <xf numFmtId="2" fontId="8" fillId="0" borderId="30" xfId="0" applyNumberFormat="1" applyFont="1" applyBorder="1" applyAlignment="1">
      <alignment horizontal="left" wrapText="1"/>
    </xf>
    <xf numFmtId="2" fontId="8" fillId="0" borderId="2" xfId="0" applyNumberFormat="1" applyFont="1" applyBorder="1"/>
    <xf numFmtId="2" fontId="8" fillId="0" borderId="6" xfId="0" applyNumberFormat="1" applyFont="1" applyBorder="1" applyAlignment="1">
      <alignment horizontal="left" wrapText="1"/>
    </xf>
    <xf numFmtId="2" fontId="0" fillId="0" borderId="6" xfId="0" applyNumberFormat="1" applyBorder="1"/>
    <xf numFmtId="2" fontId="4" fillId="0" borderId="25" xfId="0" applyNumberFormat="1" applyFont="1" applyBorder="1"/>
    <xf numFmtId="2" fontId="0" fillId="0" borderId="0" xfId="0" applyNumberFormat="1"/>
    <xf numFmtId="2" fontId="9" fillId="0" borderId="0" xfId="0" applyNumberFormat="1" applyFont="1"/>
    <xf numFmtId="2" fontId="7" fillId="0" borderId="0" xfId="0" applyNumberFormat="1" applyFont="1"/>
    <xf numFmtId="2" fontId="6" fillId="0" borderId="32" xfId="0" applyNumberFormat="1" applyFont="1" applyBorder="1" applyAlignment="1" applyProtection="1">
      <alignment horizontal="left"/>
      <protection locked="0"/>
    </xf>
    <xf numFmtId="2" fontId="0" fillId="0" borderId="28" xfId="0" applyNumberFormat="1" applyBorder="1"/>
    <xf numFmtId="2" fontId="4" fillId="0" borderId="28" xfId="0" applyNumberFormat="1" applyFont="1" applyBorder="1" applyProtection="1">
      <protection locked="0"/>
    </xf>
    <xf numFmtId="2" fontId="4" fillId="0" borderId="32" xfId="0" applyNumberFormat="1" applyFont="1" applyBorder="1"/>
    <xf numFmtId="49" fontId="6" fillId="0" borderId="34" xfId="0" applyNumberFormat="1" applyFont="1" applyBorder="1" applyAlignment="1">
      <alignment horizontal="left"/>
    </xf>
    <xf numFmtId="2" fontId="11" fillId="0" borderId="2" xfId="0" applyNumberFormat="1" applyFont="1" applyBorder="1"/>
    <xf numFmtId="2" fontId="12" fillId="0" borderId="1" xfId="0" applyNumberFormat="1" applyFont="1" applyBorder="1"/>
    <xf numFmtId="166" fontId="13" fillId="0" borderId="0" xfId="0" applyNumberFormat="1" applyFont="1"/>
    <xf numFmtId="0" fontId="13" fillId="0" borderId="0" xfId="0" applyFont="1"/>
    <xf numFmtId="0" fontId="14" fillId="0" borderId="0" xfId="0" applyFont="1"/>
    <xf numFmtId="0" fontId="8" fillId="0" borderId="2" xfId="0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0" xfId="0" applyFont="1" applyAlignment="1">
      <alignment wrapText="1"/>
    </xf>
    <xf numFmtId="0" fontId="16" fillId="0" borderId="1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6" fillId="2" borderId="32" xfId="0" applyFont="1" applyFill="1" applyBorder="1" applyProtection="1">
      <protection locked="0"/>
    </xf>
    <xf numFmtId="0" fontId="6" fillId="2" borderId="6" xfId="0" applyFont="1" applyFill="1" applyBorder="1"/>
    <xf numFmtId="0" fontId="6" fillId="2" borderId="30" xfId="0" applyFont="1" applyFill="1" applyBorder="1"/>
    <xf numFmtId="2" fontId="6" fillId="2" borderId="6" xfId="0" applyNumberFormat="1" applyFont="1" applyFill="1" applyBorder="1"/>
    <xf numFmtId="0" fontId="0" fillId="2" borderId="6" xfId="0" applyFill="1" applyBorder="1"/>
    <xf numFmtId="4" fontId="6" fillId="2" borderId="30" xfId="0" applyNumberFormat="1" applyFont="1" applyFill="1" applyBorder="1"/>
    <xf numFmtId="0" fontId="6" fillId="2" borderId="6" xfId="0" applyFont="1" applyFill="1" applyBorder="1" applyProtection="1">
      <protection locked="0"/>
    </xf>
    <xf numFmtId="4" fontId="6" fillId="2" borderId="30" xfId="0" applyNumberFormat="1" applyFont="1" applyFill="1" applyBorder="1" applyProtection="1">
      <protection locked="0"/>
    </xf>
    <xf numFmtId="0" fontId="6" fillId="2" borderId="0" xfId="0" applyFont="1" applyFill="1"/>
    <xf numFmtId="4" fontId="6" fillId="2" borderId="4" xfId="0" applyNumberFormat="1" applyFont="1" applyFill="1" applyBorder="1"/>
    <xf numFmtId="0" fontId="4" fillId="2" borderId="3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167" fontId="4" fillId="2" borderId="3" xfId="0" applyNumberFormat="1" applyFont="1" applyFill="1" applyBorder="1" applyProtection="1">
      <protection locked="0"/>
    </xf>
    <xf numFmtId="0" fontId="7" fillId="2" borderId="36" xfId="0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35" xfId="0" applyNumberFormat="1" applyFont="1" applyFill="1" applyBorder="1" applyProtection="1">
      <protection locked="0"/>
    </xf>
    <xf numFmtId="2" fontId="4" fillId="2" borderId="37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38" xfId="0" applyNumberFormat="1" applyFont="1" applyFill="1" applyBorder="1" applyProtection="1">
      <protection locked="0"/>
    </xf>
    <xf numFmtId="0" fontId="4" fillId="2" borderId="39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167" fontId="4" fillId="2" borderId="39" xfId="0" applyNumberFormat="1" applyFont="1" applyFill="1" applyBorder="1" applyProtection="1">
      <protection locked="0"/>
    </xf>
    <xf numFmtId="167" fontId="4" fillId="2" borderId="4" xfId="0" applyNumberFormat="1" applyFont="1" applyFill="1" applyBorder="1" applyProtection="1">
      <protection locked="0"/>
    </xf>
    <xf numFmtId="0" fontId="7" fillId="2" borderId="40" xfId="0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39" xfId="0" applyNumberFormat="1" applyFont="1" applyFill="1" applyBorder="1" applyProtection="1">
      <protection locked="0"/>
    </xf>
    <xf numFmtId="2" fontId="4" fillId="2" borderId="41" xfId="0" applyNumberFormat="1" applyFont="1" applyFill="1" applyBorder="1" applyProtection="1">
      <protection locked="0"/>
    </xf>
    <xf numFmtId="2" fontId="4" fillId="2" borderId="0" xfId="0" applyNumberFormat="1" applyFont="1" applyFill="1" applyProtection="1">
      <protection locked="0"/>
    </xf>
    <xf numFmtId="2" fontId="4" fillId="2" borderId="42" xfId="0" applyNumberFormat="1" applyFont="1" applyFill="1" applyBorder="1" applyProtection="1">
      <protection locked="0"/>
    </xf>
    <xf numFmtId="0" fontId="4" fillId="2" borderId="43" xfId="0" applyFont="1" applyFill="1" applyBorder="1" applyProtection="1">
      <protection locked="0"/>
    </xf>
    <xf numFmtId="0" fontId="4" fillId="2" borderId="44" xfId="0" applyFont="1" applyFill="1" applyBorder="1" applyProtection="1">
      <protection locked="0"/>
    </xf>
    <xf numFmtId="167" fontId="4" fillId="2" borderId="43" xfId="0" applyNumberFormat="1" applyFont="1" applyFill="1" applyBorder="1" applyProtection="1">
      <protection locked="0"/>
    </xf>
    <xf numFmtId="167" fontId="4" fillId="2" borderId="44" xfId="0" applyNumberFormat="1" applyFont="1" applyFill="1" applyBorder="1" applyProtection="1">
      <protection locked="0"/>
    </xf>
    <xf numFmtId="0" fontId="7" fillId="2" borderId="45" xfId="0" applyFont="1" applyFill="1" applyBorder="1" applyProtection="1">
      <protection locked="0"/>
    </xf>
    <xf numFmtId="2" fontId="4" fillId="2" borderId="44" xfId="0" applyNumberFormat="1" applyFont="1" applyFill="1" applyBorder="1" applyProtection="1">
      <protection locked="0"/>
    </xf>
    <xf numFmtId="2" fontId="4" fillId="2" borderId="43" xfId="0" applyNumberFormat="1" applyFont="1" applyFill="1" applyBorder="1" applyProtection="1">
      <protection locked="0"/>
    </xf>
    <xf numFmtId="2" fontId="4" fillId="2" borderId="46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47" xfId="0" applyNumberFormat="1" applyFont="1" applyFill="1" applyBorder="1" applyProtection="1">
      <protection locked="0"/>
    </xf>
    <xf numFmtId="0" fontId="4" fillId="2" borderId="48" xfId="0" applyFont="1" applyFill="1" applyBorder="1" applyProtection="1">
      <protection locked="0"/>
    </xf>
    <xf numFmtId="0" fontId="4" fillId="2" borderId="49" xfId="0" applyFont="1" applyFill="1" applyBorder="1" applyProtection="1">
      <protection locked="0"/>
    </xf>
    <xf numFmtId="167" fontId="4" fillId="2" borderId="48" xfId="0" applyNumberFormat="1" applyFont="1" applyFill="1" applyBorder="1" applyProtection="1">
      <protection locked="0"/>
    </xf>
    <xf numFmtId="167" fontId="4" fillId="2" borderId="49" xfId="0" applyNumberFormat="1" applyFont="1" applyFill="1" applyBorder="1" applyProtection="1">
      <protection locked="0"/>
    </xf>
    <xf numFmtId="0" fontId="7" fillId="2" borderId="50" xfId="0" applyFont="1" applyFill="1" applyBorder="1" applyProtection="1">
      <protection locked="0"/>
    </xf>
    <xf numFmtId="2" fontId="4" fillId="2" borderId="49" xfId="0" applyNumberFormat="1" applyFont="1" applyFill="1" applyBorder="1" applyProtection="1">
      <protection locked="0"/>
    </xf>
    <xf numFmtId="2" fontId="4" fillId="2" borderId="48" xfId="0" applyNumberFormat="1" applyFont="1" applyFill="1" applyBorder="1" applyProtection="1">
      <protection locked="0"/>
    </xf>
    <xf numFmtId="2" fontId="4" fillId="2" borderId="51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67" fontId="4" fillId="2" borderId="0" xfId="0" applyNumberFormat="1" applyFont="1" applyFill="1" applyProtection="1">
      <protection locked="0"/>
    </xf>
    <xf numFmtId="0" fontId="7" fillId="2" borderId="28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167" fontId="4" fillId="2" borderId="14" xfId="0" applyNumberFormat="1" applyFont="1" applyFill="1" applyBorder="1" applyProtection="1">
      <protection locked="0"/>
    </xf>
    <xf numFmtId="0" fontId="7" fillId="2" borderId="5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167" fontId="4" fillId="2" borderId="17" xfId="0" applyNumberFormat="1" applyFont="1" applyFill="1" applyBorder="1" applyProtection="1">
      <protection locked="0"/>
    </xf>
    <xf numFmtId="0" fontId="7" fillId="2" borderId="53" xfId="0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" fontId="4" fillId="2" borderId="36" xfId="0" applyNumberFormat="1" applyFont="1" applyFill="1" applyBorder="1" applyProtection="1">
      <protection locked="0"/>
    </xf>
    <xf numFmtId="2" fontId="4" fillId="2" borderId="28" xfId="0" applyNumberFormat="1" applyFont="1" applyFill="1" applyBorder="1" applyProtection="1">
      <protection locked="0"/>
    </xf>
    <xf numFmtId="0" fontId="4" fillId="2" borderId="0" xfId="0" applyFont="1" applyFill="1"/>
    <xf numFmtId="4" fontId="4" fillId="2" borderId="40" xfId="0" applyNumberFormat="1" applyFont="1" applyFill="1" applyBorder="1" applyProtection="1">
      <protection locked="0"/>
    </xf>
    <xf numFmtId="2" fontId="4" fillId="2" borderId="32" xfId="0" applyNumberFormat="1" applyFont="1" applyFill="1" applyBorder="1" applyProtection="1">
      <protection locked="0"/>
    </xf>
    <xf numFmtId="0" fontId="4" fillId="2" borderId="6" xfId="0" applyFont="1" applyFill="1" applyBorder="1"/>
    <xf numFmtId="4" fontId="4" fillId="2" borderId="31" xfId="0" applyNumberFormat="1" applyFont="1" applyFill="1" applyBorder="1" applyProtection="1">
      <protection locked="0"/>
    </xf>
    <xf numFmtId="170" fontId="6" fillId="2" borderId="54" xfId="0" applyNumberFormat="1" applyFont="1" applyFill="1" applyBorder="1" applyAlignment="1" applyProtection="1">
      <alignment horizontal="center"/>
      <protection locked="0"/>
    </xf>
    <xf numFmtId="169" fontId="6" fillId="2" borderId="54" xfId="0" applyNumberFormat="1" applyFont="1" applyFill="1" applyBorder="1" applyAlignment="1" applyProtection="1">
      <alignment horizontal="center"/>
      <protection locked="0"/>
    </xf>
    <xf numFmtId="166" fontId="6" fillId="2" borderId="34" xfId="0" applyNumberFormat="1" applyFont="1" applyFill="1" applyBorder="1" applyProtection="1">
      <protection locked="0"/>
    </xf>
    <xf numFmtId="170" fontId="6" fillId="2" borderId="31" xfId="0" applyNumberFormat="1" applyFont="1" applyFill="1" applyBorder="1" applyAlignment="1" applyProtection="1">
      <alignment horizontal="center"/>
      <protection locked="0"/>
    </xf>
    <xf numFmtId="169" fontId="6" fillId="2" borderId="31" xfId="0" applyNumberFormat="1" applyFont="1" applyFill="1" applyBorder="1" applyAlignment="1" applyProtection="1">
      <alignment horizontal="center"/>
      <protection locked="0"/>
    </xf>
    <xf numFmtId="166" fontId="6" fillId="2" borderId="30" xfId="0" applyNumberFormat="1" applyFont="1" applyFill="1" applyBorder="1"/>
    <xf numFmtId="49" fontId="6" fillId="0" borderId="55" xfId="0" applyNumberFormat="1" applyFont="1" applyBorder="1" applyAlignment="1">
      <alignment horizontal="left"/>
    </xf>
    <xf numFmtId="49" fontId="6" fillId="0" borderId="52" xfId="0" applyNumberFormat="1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2" borderId="54" xfId="0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>
      <alignment horizontal="center"/>
    </xf>
    <xf numFmtId="0" fontId="6" fillId="0" borderId="31" xfId="0" applyFont="1" applyBorder="1" applyAlignment="1" applyProtection="1">
      <alignment horizontal="center"/>
      <protection locked="0"/>
    </xf>
    <xf numFmtId="0" fontId="8" fillId="0" borderId="22" xfId="0" applyFont="1" applyBorder="1"/>
    <xf numFmtId="0" fontId="8" fillId="0" borderId="22" xfId="0" applyFont="1" applyBorder="1" applyAlignment="1" applyProtection="1">
      <alignment horizontal="center"/>
      <protection locked="0"/>
    </xf>
    <xf numFmtId="0" fontId="8" fillId="0" borderId="56" xfId="0" applyFont="1" applyBorder="1"/>
    <xf numFmtId="0" fontId="8" fillId="0" borderId="57" xfId="0" applyFont="1" applyBorder="1"/>
    <xf numFmtId="2" fontId="8" fillId="0" borderId="56" xfId="0" applyNumberFormat="1" applyFont="1" applyBorder="1"/>
    <xf numFmtId="0" fontId="8" fillId="0" borderId="23" xfId="0" applyFont="1" applyBorder="1"/>
    <xf numFmtId="0" fontId="9" fillId="0" borderId="6" xfId="0" applyFont="1" applyBorder="1"/>
    <xf numFmtId="0" fontId="5" fillId="0" borderId="58" xfId="0" applyFont="1" applyBorder="1"/>
    <xf numFmtId="0" fontId="5" fillId="0" borderId="59" xfId="0" applyFont="1" applyBorder="1"/>
    <xf numFmtId="4" fontId="5" fillId="0" borderId="60" xfId="0" applyNumberFormat="1" applyFont="1" applyBorder="1"/>
    <xf numFmtId="0" fontId="6" fillId="0" borderId="32" xfId="0" applyFont="1" applyBorder="1" applyAlignment="1">
      <alignment horizontal="centerContinuous"/>
    </xf>
    <xf numFmtId="0" fontId="6" fillId="0" borderId="30" xfId="0" applyFont="1" applyBorder="1" applyAlignment="1">
      <alignment horizontal="centerContinuous"/>
    </xf>
    <xf numFmtId="0" fontId="6" fillId="0" borderId="32" xfId="0" applyFont="1" applyBorder="1" applyAlignment="1" applyProtection="1">
      <alignment horizontal="centerContinuous"/>
      <protection locked="0"/>
    </xf>
    <xf numFmtId="0" fontId="6" fillId="2" borderId="32" xfId="0" quotePrefix="1" applyFont="1" applyFill="1" applyBorder="1" applyProtection="1">
      <protection locked="0"/>
    </xf>
    <xf numFmtId="167" fontId="2" fillId="2" borderId="35" xfId="0" applyNumberFormat="1" applyFont="1" applyFill="1" applyBorder="1" applyProtection="1">
      <protection locked="0"/>
    </xf>
    <xf numFmtId="167" fontId="2" fillId="2" borderId="4" xfId="0" applyNumberFormat="1" applyFont="1" applyFill="1" applyBorder="1" applyProtection="1">
      <protection locked="0"/>
    </xf>
    <xf numFmtId="167" fontId="2" fillId="2" borderId="39" xfId="0" applyNumberFormat="1" applyFont="1" applyFill="1" applyBorder="1" applyProtection="1">
      <protection locked="0"/>
    </xf>
    <xf numFmtId="167" fontId="2" fillId="2" borderId="44" xfId="0" applyNumberFormat="1" applyFont="1" applyFill="1" applyBorder="1" applyProtection="1">
      <protection locked="0"/>
    </xf>
    <xf numFmtId="0" fontId="6" fillId="2" borderId="32" xfId="0" applyFont="1" applyFill="1" applyBorder="1" applyProtection="1">
      <protection locked="0"/>
    </xf>
    <xf numFmtId="0" fontId="0" fillId="2" borderId="6" xfId="0" applyFill="1" applyBorder="1"/>
    <xf numFmtId="0" fontId="0" fillId="2" borderId="30" xfId="0" applyFill="1" applyBorder="1"/>
    <xf numFmtId="0" fontId="6" fillId="2" borderId="61" xfId="0" applyFont="1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left" vertical="top"/>
      <protection locked="0"/>
    </xf>
    <xf numFmtId="0" fontId="0" fillId="0" borderId="6" xfId="0" applyBorder="1"/>
    <xf numFmtId="0" fontId="0" fillId="0" borderId="30" xfId="0" applyBorder="1"/>
    <xf numFmtId="1" fontId="6" fillId="0" borderId="22" xfId="0" applyNumberFormat="1" applyFont="1" applyBorder="1" applyAlignment="1">
      <alignment horizontal="left" shrinkToFit="1"/>
    </xf>
    <xf numFmtId="1" fontId="0" fillId="0" borderId="56" xfId="0" applyNumberFormat="1" applyBorder="1" applyAlignment="1">
      <alignment horizontal="left" shrinkToFit="1"/>
    </xf>
    <xf numFmtId="1" fontId="6" fillId="0" borderId="22" xfId="0" applyNumberFormat="1" applyFont="1" applyBorder="1" applyAlignment="1">
      <alignment horizontal="left"/>
    </xf>
    <xf numFmtId="0" fontId="0" fillId="0" borderId="56" xfId="0" applyBorder="1" applyAlignment="1">
      <alignment horizontal="left"/>
    </xf>
    <xf numFmtId="0" fontId="6" fillId="2" borderId="55" xfId="0" applyFon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9" sqref="A9"/>
    </sheetView>
  </sheetViews>
  <sheetFormatPr defaultRowHeight="12.75" x14ac:dyDescent="0.2"/>
  <cols>
    <col min="1" max="1" width="98.28515625" style="102" customWidth="1"/>
  </cols>
  <sheetData>
    <row r="1" spans="1:1" s="104" customFormat="1" ht="15.75" x14ac:dyDescent="0.2">
      <c r="A1" s="105" t="s">
        <v>0</v>
      </c>
    </row>
    <row r="3" spans="1:1" ht="12" customHeight="1" x14ac:dyDescent="0.2">
      <c r="A3" s="102" t="s">
        <v>1</v>
      </c>
    </row>
    <row r="5" spans="1:1" ht="25.5" x14ac:dyDescent="0.2">
      <c r="A5" s="208" t="s">
        <v>74</v>
      </c>
    </row>
    <row r="7" spans="1:1" x14ac:dyDescent="0.2">
      <c r="A7" s="102" t="s">
        <v>2</v>
      </c>
    </row>
    <row r="9" spans="1:1" ht="25.5" x14ac:dyDescent="0.2">
      <c r="A9" s="102" t="s">
        <v>3</v>
      </c>
    </row>
    <row r="11" spans="1:1" ht="25.5" x14ac:dyDescent="0.2">
      <c r="A11" s="103" t="s">
        <v>4</v>
      </c>
    </row>
    <row r="13" spans="1:1" x14ac:dyDescent="0.2">
      <c r="A13" s="102" t="s">
        <v>5</v>
      </c>
    </row>
    <row r="15" spans="1:1" x14ac:dyDescent="0.2">
      <c r="A15" s="102" t="s">
        <v>6</v>
      </c>
    </row>
    <row r="17" spans="1:1" x14ac:dyDescent="0.2">
      <c r="A17" s="103" t="s">
        <v>7</v>
      </c>
    </row>
    <row r="19" spans="1:1" ht="25.5" x14ac:dyDescent="0.2">
      <c r="A19" s="102" t="s">
        <v>8</v>
      </c>
    </row>
    <row r="21" spans="1:1" x14ac:dyDescent="0.2">
      <c r="A21" s="102" t="s">
        <v>9</v>
      </c>
    </row>
    <row r="23" spans="1:1" ht="63.75" x14ac:dyDescent="0.2">
      <c r="A23" s="208" t="s">
        <v>73</v>
      </c>
    </row>
    <row r="25" spans="1:1" ht="25.5" x14ac:dyDescent="0.2">
      <c r="A25" s="102" t="s">
        <v>10</v>
      </c>
    </row>
    <row r="27" spans="1:1" x14ac:dyDescent="0.2">
      <c r="A27" s="103" t="s">
        <v>11</v>
      </c>
    </row>
    <row r="29" spans="1:1" x14ac:dyDescent="0.2">
      <c r="A29" s="102" t="s">
        <v>12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Sida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5"/>
  <sheetViews>
    <sheetView tabSelected="1" topLeftCell="A48" zoomScaleNormal="100" workbookViewId="0">
      <selection activeCell="B12" sqref="B12"/>
    </sheetView>
  </sheetViews>
  <sheetFormatPr defaultRowHeight="12.75" x14ac:dyDescent="0.2"/>
  <cols>
    <col min="1" max="1" width="4.28515625" style="2" customWidth="1"/>
    <col min="2" max="2" width="5.7109375" style="2" customWidth="1"/>
    <col min="3" max="3" width="6.7109375" style="2" customWidth="1"/>
    <col min="4" max="4" width="8.28515625" style="2" customWidth="1"/>
    <col min="5" max="5" width="35.7109375" style="2" customWidth="1"/>
    <col min="6" max="6" width="6.7109375" style="2" customWidth="1"/>
    <col min="7" max="7" width="8.7109375" style="106" customWidth="1"/>
    <col min="8" max="8" width="5.7109375" style="2" customWidth="1"/>
    <col min="9" max="9" width="7.28515625" style="2" customWidth="1"/>
    <col min="10" max="10" width="8.28515625" style="2" customWidth="1"/>
    <col min="11" max="11" width="10.28515625" style="2" customWidth="1"/>
    <col min="12" max="13" width="7.85546875" style="2" customWidth="1"/>
    <col min="14" max="15" width="9.140625" style="2"/>
    <col min="16" max="16" width="11.42578125" style="4" customWidth="1"/>
    <col min="17" max="16384" width="9.140625" style="2"/>
  </cols>
  <sheetData>
    <row r="1" spans="1:16" ht="15.75" x14ac:dyDescent="0.25">
      <c r="A1" s="1" t="s">
        <v>13</v>
      </c>
      <c r="B1" s="1"/>
      <c r="C1" s="1"/>
      <c r="D1" s="1"/>
      <c r="E1" s="1"/>
      <c r="F1" s="2" t="s">
        <v>14</v>
      </c>
      <c r="K1" s="3"/>
      <c r="L1" s="3"/>
      <c r="M1" s="3"/>
      <c r="P1" s="4" t="s">
        <v>15</v>
      </c>
    </row>
    <row r="2" spans="1:16" x14ac:dyDescent="0.2">
      <c r="A2" s="2" t="s">
        <v>16</v>
      </c>
    </row>
    <row r="3" spans="1:16" x14ac:dyDescent="0.2">
      <c r="A3" s="129" t="s">
        <v>77</v>
      </c>
      <c r="B3" s="130"/>
      <c r="C3" s="130"/>
      <c r="D3" s="13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3"/>
    </row>
    <row r="4" spans="1:16" ht="18" customHeight="1" x14ac:dyDescent="0.2">
      <c r="A4" s="236" t="s">
        <v>79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8"/>
    </row>
    <row r="5" spans="1:16" s="10" customFormat="1" x14ac:dyDescent="0.2">
      <c r="A5" s="92" t="s">
        <v>17</v>
      </c>
      <c r="B5" s="6"/>
      <c r="C5" s="6"/>
      <c r="D5" s="6"/>
      <c r="E5" s="7"/>
      <c r="F5" s="92" t="s">
        <v>18</v>
      </c>
      <c r="G5" s="107"/>
      <c r="H5" s="6"/>
      <c r="I5" s="7"/>
      <c r="J5" s="92" t="s">
        <v>19</v>
      </c>
      <c r="K5" s="8"/>
      <c r="L5" s="6"/>
      <c r="M5" s="6"/>
      <c r="N5" s="6"/>
      <c r="O5" s="6"/>
      <c r="P5" s="9"/>
    </row>
    <row r="6" spans="1:16" s="11" customFormat="1" ht="18" customHeight="1" x14ac:dyDescent="0.2">
      <c r="A6" s="131"/>
      <c r="B6" s="132"/>
      <c r="C6" s="132"/>
      <c r="D6" s="132"/>
      <c r="E6" s="133"/>
      <c r="F6" s="226"/>
      <c r="G6" s="134"/>
      <c r="H6" s="132"/>
      <c r="I6" s="133"/>
      <c r="J6" s="131"/>
      <c r="K6" s="135"/>
      <c r="L6" s="132"/>
      <c r="M6" s="132"/>
      <c r="N6" s="132"/>
      <c r="O6" s="132"/>
      <c r="P6" s="136"/>
    </row>
    <row r="7" spans="1:16" s="10" customFormat="1" ht="11.25" customHeight="1" x14ac:dyDescent="0.2">
      <c r="A7" s="92" t="s">
        <v>20</v>
      </c>
      <c r="B7" s="6"/>
      <c r="C7" s="6"/>
      <c r="D7" s="6"/>
      <c r="E7" s="7"/>
      <c r="F7" s="92" t="s">
        <v>64</v>
      </c>
      <c r="G7" s="107"/>
      <c r="H7" s="6"/>
      <c r="I7" s="6"/>
      <c r="J7" s="6"/>
      <c r="K7" s="8"/>
      <c r="L7" s="6"/>
      <c r="M7" s="7"/>
      <c r="N7" s="92" t="s">
        <v>65</v>
      </c>
      <c r="O7" s="107"/>
      <c r="P7" s="7"/>
    </row>
    <row r="8" spans="1:16" s="11" customFormat="1" ht="18" customHeight="1" x14ac:dyDescent="0.2">
      <c r="A8" s="131"/>
      <c r="B8" s="132"/>
      <c r="C8" s="132"/>
      <c r="D8" s="132"/>
      <c r="E8" s="133"/>
      <c r="F8" s="231"/>
      <c r="G8" s="232"/>
      <c r="H8" s="232"/>
      <c r="I8" s="232"/>
      <c r="J8" s="232"/>
      <c r="K8" s="232"/>
      <c r="L8" s="232"/>
      <c r="M8" s="233"/>
      <c r="N8" s="137"/>
      <c r="O8" s="137"/>
      <c r="P8" s="138"/>
    </row>
    <row r="9" spans="1:16" s="10" customFormat="1" x14ac:dyDescent="0.2">
      <c r="A9" s="92" t="s">
        <v>21</v>
      </c>
      <c r="B9" s="6"/>
      <c r="C9" s="6"/>
      <c r="D9" s="6"/>
      <c r="E9" s="6"/>
      <c r="F9" s="6"/>
      <c r="G9" s="107"/>
      <c r="H9" s="6"/>
      <c r="I9" s="6"/>
      <c r="J9" s="5"/>
      <c r="K9" s="8"/>
      <c r="L9" s="6"/>
      <c r="M9" s="12"/>
      <c r="N9" s="12"/>
      <c r="O9" s="13"/>
      <c r="P9" s="14"/>
    </row>
    <row r="10" spans="1:16" s="11" customFormat="1" ht="18" customHeight="1" thickBot="1" x14ac:dyDescent="0.25">
      <c r="A10" s="131"/>
      <c r="B10" s="132"/>
      <c r="C10" s="132"/>
      <c r="D10" s="132"/>
      <c r="E10" s="132"/>
      <c r="F10" s="132"/>
      <c r="G10" s="134"/>
      <c r="H10" s="132"/>
      <c r="I10" s="132"/>
      <c r="J10" s="131"/>
      <c r="K10" s="132"/>
      <c r="L10" s="132"/>
      <c r="M10" s="132"/>
      <c r="N10" s="132"/>
      <c r="O10" s="139"/>
      <c r="P10" s="140"/>
    </row>
    <row r="11" spans="1:16" s="10" customFormat="1" ht="18" customHeight="1" x14ac:dyDescent="0.2">
      <c r="A11" s="213" t="s">
        <v>22</v>
      </c>
      <c r="B11" s="214">
        <v>2024</v>
      </c>
      <c r="C11" s="213" t="s">
        <v>23</v>
      </c>
      <c r="D11" s="215"/>
      <c r="E11" s="216" t="s">
        <v>24</v>
      </c>
      <c r="F11" s="213" t="s">
        <v>25</v>
      </c>
      <c r="G11" s="217"/>
      <c r="H11" s="213" t="s">
        <v>26</v>
      </c>
      <c r="I11" s="215"/>
      <c r="J11" s="213" t="s">
        <v>27</v>
      </c>
      <c r="K11" s="218"/>
      <c r="L11" s="218"/>
      <c r="M11" s="219"/>
      <c r="N11" s="220" t="s">
        <v>28</v>
      </c>
      <c r="O11" s="221"/>
      <c r="P11" s="222"/>
    </row>
    <row r="12" spans="1:16" s="10" customFormat="1" ht="37.5" customHeight="1" x14ac:dyDescent="0.2">
      <c r="A12" s="93" t="s">
        <v>29</v>
      </c>
      <c r="B12" s="127" t="s">
        <v>30</v>
      </c>
      <c r="C12" s="95" t="s">
        <v>31</v>
      </c>
      <c r="D12" s="96" t="s">
        <v>32</v>
      </c>
      <c r="E12" s="97" t="s">
        <v>78</v>
      </c>
      <c r="F12" s="95" t="s">
        <v>33</v>
      </c>
      <c r="G12" s="108" t="s">
        <v>34</v>
      </c>
      <c r="H12" s="95" t="s">
        <v>35</v>
      </c>
      <c r="I12" s="96" t="s">
        <v>36</v>
      </c>
      <c r="J12" s="95" t="s">
        <v>66</v>
      </c>
      <c r="K12" s="98" t="s">
        <v>67</v>
      </c>
      <c r="L12" s="98" t="s">
        <v>37</v>
      </c>
      <c r="M12" s="99" t="s">
        <v>68</v>
      </c>
      <c r="N12" s="17" t="s">
        <v>38</v>
      </c>
      <c r="O12" s="16" t="s">
        <v>39</v>
      </c>
      <c r="P12" s="18" t="s">
        <v>40</v>
      </c>
    </row>
    <row r="13" spans="1:16" x14ac:dyDescent="0.2">
      <c r="A13" s="141"/>
      <c r="B13" s="142"/>
      <c r="C13" s="227"/>
      <c r="D13" s="143"/>
      <c r="E13" s="144"/>
      <c r="F13" s="141"/>
      <c r="G13" s="145">
        <v>0.56999999999999995</v>
      </c>
      <c r="H13" s="141"/>
      <c r="I13" s="142"/>
      <c r="J13" s="146"/>
      <c r="K13" s="147"/>
      <c r="L13" s="148"/>
      <c r="M13" s="149"/>
      <c r="N13" s="19">
        <f t="shared" ref="N13:N38" si="0">F13*G13</f>
        <v>0</v>
      </c>
      <c r="O13" s="20">
        <f t="shared" ref="O13:O38" si="1">H13*I13</f>
        <v>0</v>
      </c>
      <c r="P13" s="21">
        <f t="shared" ref="P13:P38" si="2">SUM(J13:M13)</f>
        <v>0</v>
      </c>
    </row>
    <row r="14" spans="1:16" x14ac:dyDescent="0.2">
      <c r="A14" s="150"/>
      <c r="B14" s="151"/>
      <c r="C14" s="152"/>
      <c r="D14" s="228"/>
      <c r="E14" s="154"/>
      <c r="F14" s="150"/>
      <c r="G14" s="155"/>
      <c r="H14" s="150"/>
      <c r="I14" s="151"/>
      <c r="J14" s="156"/>
      <c r="K14" s="157"/>
      <c r="L14" s="158"/>
      <c r="M14" s="159"/>
      <c r="N14" s="23">
        <f t="shared" si="0"/>
        <v>0</v>
      </c>
      <c r="O14" s="24">
        <f t="shared" si="1"/>
        <v>0</v>
      </c>
      <c r="P14" s="25">
        <f t="shared" si="2"/>
        <v>0</v>
      </c>
    </row>
    <row r="15" spans="1:16" x14ac:dyDescent="0.2">
      <c r="A15" s="160"/>
      <c r="B15" s="161"/>
      <c r="C15" s="162"/>
      <c r="D15" s="230"/>
      <c r="E15" s="164"/>
      <c r="F15" s="160"/>
      <c r="G15" s="165"/>
      <c r="H15" s="160"/>
      <c r="I15" s="161"/>
      <c r="J15" s="166"/>
      <c r="K15" s="167"/>
      <c r="L15" s="168"/>
      <c r="M15" s="169"/>
      <c r="N15" s="26">
        <f t="shared" si="0"/>
        <v>0</v>
      </c>
      <c r="O15" s="27">
        <f t="shared" si="1"/>
        <v>0</v>
      </c>
      <c r="P15" s="28">
        <f t="shared" si="2"/>
        <v>0</v>
      </c>
    </row>
    <row r="16" spans="1:16" x14ac:dyDescent="0.2">
      <c r="A16" s="150"/>
      <c r="B16" s="151"/>
      <c r="C16" s="229"/>
      <c r="D16" s="153"/>
      <c r="E16" s="154"/>
      <c r="F16" s="150"/>
      <c r="G16" s="155">
        <v>0.56999999999999995</v>
      </c>
      <c r="H16" s="150"/>
      <c r="I16" s="151"/>
      <c r="J16" s="156"/>
      <c r="K16" s="157"/>
      <c r="L16" s="158"/>
      <c r="M16" s="159"/>
      <c r="N16" s="23">
        <f t="shared" si="0"/>
        <v>0</v>
      </c>
      <c r="O16" s="24">
        <f t="shared" si="1"/>
        <v>0</v>
      </c>
      <c r="P16" s="25">
        <f t="shared" si="2"/>
        <v>0</v>
      </c>
    </row>
    <row r="17" spans="1:16" x14ac:dyDescent="0.2">
      <c r="A17" s="150"/>
      <c r="B17" s="151"/>
      <c r="C17" s="152"/>
      <c r="D17" s="228"/>
      <c r="E17" s="154"/>
      <c r="F17" s="150"/>
      <c r="G17" s="155"/>
      <c r="H17" s="150"/>
      <c r="I17" s="151"/>
      <c r="J17" s="156"/>
      <c r="K17" s="157"/>
      <c r="L17" s="158"/>
      <c r="M17" s="159"/>
      <c r="N17" s="23">
        <f t="shared" si="0"/>
        <v>0</v>
      </c>
      <c r="O17" s="24">
        <f t="shared" si="1"/>
        <v>0</v>
      </c>
      <c r="P17" s="25">
        <f t="shared" si="2"/>
        <v>0</v>
      </c>
    </row>
    <row r="18" spans="1:16" x14ac:dyDescent="0.2">
      <c r="A18" s="160"/>
      <c r="B18" s="161"/>
      <c r="C18" s="162"/>
      <c r="D18" s="163"/>
      <c r="E18" s="164"/>
      <c r="F18" s="160"/>
      <c r="G18" s="165"/>
      <c r="H18" s="160"/>
      <c r="I18" s="161"/>
      <c r="J18" s="166"/>
      <c r="K18" s="167"/>
      <c r="L18" s="168"/>
      <c r="M18" s="169"/>
      <c r="N18" s="26">
        <f t="shared" si="0"/>
        <v>0</v>
      </c>
      <c r="O18" s="27">
        <f t="shared" si="1"/>
        <v>0</v>
      </c>
      <c r="P18" s="28">
        <f t="shared" si="2"/>
        <v>0</v>
      </c>
    </row>
    <row r="19" spans="1:16" x14ac:dyDescent="0.2">
      <c r="A19" s="150"/>
      <c r="B19" s="151"/>
      <c r="C19" s="229"/>
      <c r="D19" s="153"/>
      <c r="E19" s="154"/>
      <c r="F19" s="150"/>
      <c r="G19" s="155"/>
      <c r="H19" s="150"/>
      <c r="I19" s="151"/>
      <c r="J19" s="156"/>
      <c r="K19" s="157"/>
      <c r="L19" s="158"/>
      <c r="M19" s="159"/>
      <c r="N19" s="23">
        <f t="shared" si="0"/>
        <v>0</v>
      </c>
      <c r="O19" s="24">
        <f t="shared" si="1"/>
        <v>0</v>
      </c>
      <c r="P19" s="25">
        <f t="shared" si="2"/>
        <v>0</v>
      </c>
    </row>
    <row r="20" spans="1:16" x14ac:dyDescent="0.2">
      <c r="A20" s="150"/>
      <c r="B20" s="151"/>
      <c r="C20" s="152"/>
      <c r="D20" s="228"/>
      <c r="E20" s="154"/>
      <c r="F20" s="150"/>
      <c r="G20" s="155"/>
      <c r="H20" s="150"/>
      <c r="I20" s="151"/>
      <c r="J20" s="156"/>
      <c r="K20" s="157"/>
      <c r="L20" s="158"/>
      <c r="M20" s="159"/>
      <c r="N20" s="23">
        <f t="shared" si="0"/>
        <v>0</v>
      </c>
      <c r="O20" s="24">
        <f t="shared" si="1"/>
        <v>0</v>
      </c>
      <c r="P20" s="25">
        <f t="shared" si="2"/>
        <v>0</v>
      </c>
    </row>
    <row r="21" spans="1:16" x14ac:dyDescent="0.2">
      <c r="A21" s="160"/>
      <c r="B21" s="161"/>
      <c r="C21" s="162"/>
      <c r="D21" s="163"/>
      <c r="E21" s="164"/>
      <c r="F21" s="160"/>
      <c r="G21" s="165"/>
      <c r="H21" s="160"/>
      <c r="I21" s="161"/>
      <c r="J21" s="166"/>
      <c r="K21" s="167"/>
      <c r="L21" s="168"/>
      <c r="M21" s="169"/>
      <c r="N21" s="26">
        <f t="shared" si="0"/>
        <v>0</v>
      </c>
      <c r="O21" s="27">
        <f t="shared" si="1"/>
        <v>0</v>
      </c>
      <c r="P21" s="28">
        <f t="shared" si="2"/>
        <v>0</v>
      </c>
    </row>
    <row r="22" spans="1:16" x14ac:dyDescent="0.2">
      <c r="A22" s="150"/>
      <c r="B22" s="151"/>
      <c r="C22" s="152"/>
      <c r="D22" s="153"/>
      <c r="E22" s="154"/>
      <c r="F22" s="150"/>
      <c r="G22" s="155"/>
      <c r="H22" s="150"/>
      <c r="I22" s="151"/>
      <c r="J22" s="156"/>
      <c r="K22" s="157"/>
      <c r="L22" s="158"/>
      <c r="M22" s="159"/>
      <c r="N22" s="23">
        <f t="shared" si="0"/>
        <v>0</v>
      </c>
      <c r="O22" s="24">
        <f t="shared" si="1"/>
        <v>0</v>
      </c>
      <c r="P22" s="25">
        <f t="shared" si="2"/>
        <v>0</v>
      </c>
    </row>
    <row r="23" spans="1:16" x14ac:dyDescent="0.2">
      <c r="A23" s="150"/>
      <c r="B23" s="151"/>
      <c r="C23" s="152"/>
      <c r="D23" s="153"/>
      <c r="E23" s="154"/>
      <c r="F23" s="150"/>
      <c r="G23" s="155"/>
      <c r="H23" s="150"/>
      <c r="I23" s="151"/>
      <c r="J23" s="156"/>
      <c r="K23" s="157"/>
      <c r="L23" s="158"/>
      <c r="M23" s="159"/>
      <c r="N23" s="23">
        <f t="shared" si="0"/>
        <v>0</v>
      </c>
      <c r="O23" s="24">
        <f t="shared" si="1"/>
        <v>0</v>
      </c>
      <c r="P23" s="25">
        <f t="shared" si="2"/>
        <v>0</v>
      </c>
    </row>
    <row r="24" spans="1:16" x14ac:dyDescent="0.2">
      <c r="A24" s="160"/>
      <c r="B24" s="161"/>
      <c r="C24" s="162"/>
      <c r="D24" s="163"/>
      <c r="E24" s="164"/>
      <c r="F24" s="160"/>
      <c r="G24" s="165"/>
      <c r="H24" s="160"/>
      <c r="I24" s="161"/>
      <c r="J24" s="166"/>
      <c r="K24" s="167"/>
      <c r="L24" s="168"/>
      <c r="M24" s="169"/>
      <c r="N24" s="26">
        <f t="shared" si="0"/>
        <v>0</v>
      </c>
      <c r="O24" s="27">
        <f t="shared" si="1"/>
        <v>0</v>
      </c>
      <c r="P24" s="28">
        <f t="shared" si="2"/>
        <v>0</v>
      </c>
    </row>
    <row r="25" spans="1:16" x14ac:dyDescent="0.2">
      <c r="A25" s="150"/>
      <c r="B25" s="151"/>
      <c r="C25" s="152"/>
      <c r="D25" s="153"/>
      <c r="E25" s="154"/>
      <c r="F25" s="150"/>
      <c r="G25" s="155"/>
      <c r="H25" s="150"/>
      <c r="I25" s="151"/>
      <c r="J25" s="156"/>
      <c r="K25" s="157"/>
      <c r="L25" s="158"/>
      <c r="M25" s="159"/>
      <c r="N25" s="23">
        <f t="shared" si="0"/>
        <v>0</v>
      </c>
      <c r="O25" s="24">
        <f t="shared" si="1"/>
        <v>0</v>
      </c>
      <c r="P25" s="25">
        <f t="shared" si="2"/>
        <v>0</v>
      </c>
    </row>
    <row r="26" spans="1:16" x14ac:dyDescent="0.2">
      <c r="A26" s="150"/>
      <c r="B26" s="151"/>
      <c r="C26" s="152"/>
      <c r="D26" s="153"/>
      <c r="E26" s="154"/>
      <c r="F26" s="150"/>
      <c r="G26" s="155"/>
      <c r="H26" s="150"/>
      <c r="I26" s="151"/>
      <c r="J26" s="156"/>
      <c r="K26" s="157"/>
      <c r="L26" s="158"/>
      <c r="M26" s="159"/>
      <c r="N26" s="23">
        <f t="shared" si="0"/>
        <v>0</v>
      </c>
      <c r="O26" s="24">
        <f t="shared" si="1"/>
        <v>0</v>
      </c>
      <c r="P26" s="25">
        <f t="shared" si="2"/>
        <v>0</v>
      </c>
    </row>
    <row r="27" spans="1:16" x14ac:dyDescent="0.2">
      <c r="A27" s="160"/>
      <c r="B27" s="161"/>
      <c r="C27" s="162"/>
      <c r="D27" s="163"/>
      <c r="E27" s="164"/>
      <c r="F27" s="160"/>
      <c r="G27" s="165"/>
      <c r="H27" s="160"/>
      <c r="I27" s="161"/>
      <c r="J27" s="166"/>
      <c r="K27" s="167"/>
      <c r="L27" s="168"/>
      <c r="M27" s="169"/>
      <c r="N27" s="26">
        <f t="shared" si="0"/>
        <v>0</v>
      </c>
      <c r="O27" s="27">
        <f t="shared" si="1"/>
        <v>0</v>
      </c>
      <c r="P27" s="28">
        <f t="shared" si="2"/>
        <v>0</v>
      </c>
    </row>
    <row r="28" spans="1:16" x14ac:dyDescent="0.2">
      <c r="A28" s="150"/>
      <c r="B28" s="151"/>
      <c r="C28" s="152"/>
      <c r="D28" s="153"/>
      <c r="E28" s="154"/>
      <c r="F28" s="150"/>
      <c r="G28" s="155"/>
      <c r="H28" s="150"/>
      <c r="I28" s="151"/>
      <c r="J28" s="156"/>
      <c r="K28" s="157"/>
      <c r="L28" s="158"/>
      <c r="M28" s="159"/>
      <c r="N28" s="23">
        <f t="shared" si="0"/>
        <v>0</v>
      </c>
      <c r="O28" s="24">
        <f t="shared" si="1"/>
        <v>0</v>
      </c>
      <c r="P28" s="25">
        <f t="shared" si="2"/>
        <v>0</v>
      </c>
    </row>
    <row r="29" spans="1:16" x14ac:dyDescent="0.2">
      <c r="A29" s="150"/>
      <c r="B29" s="151"/>
      <c r="C29" s="152"/>
      <c r="D29" s="153"/>
      <c r="E29" s="154"/>
      <c r="F29" s="150"/>
      <c r="G29" s="155"/>
      <c r="H29" s="150"/>
      <c r="I29" s="151"/>
      <c r="J29" s="156"/>
      <c r="K29" s="157"/>
      <c r="L29" s="158"/>
      <c r="M29" s="159"/>
      <c r="N29" s="23">
        <f t="shared" si="0"/>
        <v>0</v>
      </c>
      <c r="O29" s="24">
        <f t="shared" si="1"/>
        <v>0</v>
      </c>
      <c r="P29" s="25">
        <f t="shared" si="2"/>
        <v>0</v>
      </c>
    </row>
    <row r="30" spans="1:16" x14ac:dyDescent="0.2">
      <c r="A30" s="160"/>
      <c r="B30" s="161"/>
      <c r="C30" s="162"/>
      <c r="D30" s="163"/>
      <c r="E30" s="164"/>
      <c r="F30" s="160"/>
      <c r="G30" s="165"/>
      <c r="H30" s="160"/>
      <c r="I30" s="161"/>
      <c r="J30" s="166"/>
      <c r="K30" s="167"/>
      <c r="L30" s="168"/>
      <c r="M30" s="169"/>
      <c r="N30" s="26">
        <f t="shared" si="0"/>
        <v>0</v>
      </c>
      <c r="O30" s="27">
        <f t="shared" si="1"/>
        <v>0</v>
      </c>
      <c r="P30" s="28">
        <f t="shared" si="2"/>
        <v>0</v>
      </c>
    </row>
    <row r="31" spans="1:16" x14ac:dyDescent="0.2">
      <c r="A31" s="150"/>
      <c r="B31" s="151"/>
      <c r="C31" s="152"/>
      <c r="D31" s="153"/>
      <c r="E31" s="154"/>
      <c r="F31" s="150"/>
      <c r="G31" s="155"/>
      <c r="H31" s="150"/>
      <c r="I31" s="151"/>
      <c r="J31" s="156"/>
      <c r="K31" s="157"/>
      <c r="L31" s="158"/>
      <c r="M31" s="159"/>
      <c r="N31" s="23">
        <f t="shared" si="0"/>
        <v>0</v>
      </c>
      <c r="O31" s="24">
        <f t="shared" si="1"/>
        <v>0</v>
      </c>
      <c r="P31" s="25">
        <f t="shared" si="2"/>
        <v>0</v>
      </c>
    </row>
    <row r="32" spans="1:16" x14ac:dyDescent="0.2">
      <c r="A32" s="150"/>
      <c r="B32" s="151"/>
      <c r="C32" s="152"/>
      <c r="D32" s="153"/>
      <c r="E32" s="154"/>
      <c r="F32" s="150"/>
      <c r="G32" s="155"/>
      <c r="H32" s="150"/>
      <c r="I32" s="151"/>
      <c r="J32" s="156"/>
      <c r="K32" s="157"/>
      <c r="L32" s="158"/>
      <c r="M32" s="159"/>
      <c r="N32" s="23">
        <f t="shared" si="0"/>
        <v>0</v>
      </c>
      <c r="O32" s="24">
        <f t="shared" si="1"/>
        <v>0</v>
      </c>
      <c r="P32" s="25">
        <f t="shared" si="2"/>
        <v>0</v>
      </c>
    </row>
    <row r="33" spans="1:16" x14ac:dyDescent="0.2">
      <c r="A33" s="160"/>
      <c r="B33" s="161"/>
      <c r="C33" s="162"/>
      <c r="D33" s="163"/>
      <c r="E33" s="164"/>
      <c r="F33" s="160"/>
      <c r="G33" s="165"/>
      <c r="H33" s="160"/>
      <c r="I33" s="161"/>
      <c r="J33" s="166"/>
      <c r="K33" s="167"/>
      <c r="L33" s="168"/>
      <c r="M33" s="169"/>
      <c r="N33" s="26">
        <f t="shared" si="0"/>
        <v>0</v>
      </c>
      <c r="O33" s="27">
        <f t="shared" si="1"/>
        <v>0</v>
      </c>
      <c r="P33" s="28">
        <f t="shared" si="2"/>
        <v>0</v>
      </c>
    </row>
    <row r="34" spans="1:16" x14ac:dyDescent="0.2">
      <c r="A34" s="150"/>
      <c r="B34" s="151"/>
      <c r="C34" s="152"/>
      <c r="D34" s="153"/>
      <c r="E34" s="154"/>
      <c r="F34" s="150"/>
      <c r="G34" s="155"/>
      <c r="H34" s="150"/>
      <c r="I34" s="151"/>
      <c r="J34" s="156"/>
      <c r="K34" s="157"/>
      <c r="L34" s="158"/>
      <c r="M34" s="159"/>
      <c r="N34" s="23">
        <f t="shared" si="0"/>
        <v>0</v>
      </c>
      <c r="O34" s="24">
        <f t="shared" si="1"/>
        <v>0</v>
      </c>
      <c r="P34" s="25">
        <f t="shared" si="2"/>
        <v>0</v>
      </c>
    </row>
    <row r="35" spans="1:16" x14ac:dyDescent="0.2">
      <c r="A35" s="150"/>
      <c r="B35" s="151"/>
      <c r="C35" s="152"/>
      <c r="D35" s="153"/>
      <c r="E35" s="154"/>
      <c r="F35" s="150"/>
      <c r="G35" s="155"/>
      <c r="H35" s="150"/>
      <c r="I35" s="151"/>
      <c r="J35" s="156"/>
      <c r="K35" s="157"/>
      <c r="L35" s="158"/>
      <c r="M35" s="159"/>
      <c r="N35" s="23">
        <f t="shared" si="0"/>
        <v>0</v>
      </c>
      <c r="O35" s="24">
        <f t="shared" si="1"/>
        <v>0</v>
      </c>
      <c r="P35" s="25">
        <f t="shared" si="2"/>
        <v>0</v>
      </c>
    </row>
    <row r="36" spans="1:16" x14ac:dyDescent="0.2">
      <c r="A36" s="160"/>
      <c r="B36" s="161"/>
      <c r="C36" s="162"/>
      <c r="D36" s="163"/>
      <c r="E36" s="164"/>
      <c r="F36" s="160"/>
      <c r="G36" s="165"/>
      <c r="H36" s="160"/>
      <c r="I36" s="161"/>
      <c r="J36" s="166"/>
      <c r="K36" s="167"/>
      <c r="L36" s="168"/>
      <c r="M36" s="169"/>
      <c r="N36" s="26">
        <f t="shared" si="0"/>
        <v>0</v>
      </c>
      <c r="O36" s="27">
        <f t="shared" si="1"/>
        <v>0</v>
      </c>
      <c r="P36" s="28">
        <f t="shared" si="2"/>
        <v>0</v>
      </c>
    </row>
    <row r="37" spans="1:16" x14ac:dyDescent="0.2">
      <c r="A37" s="150"/>
      <c r="B37" s="151"/>
      <c r="C37" s="152"/>
      <c r="D37" s="153"/>
      <c r="E37" s="154"/>
      <c r="F37" s="150"/>
      <c r="G37" s="155"/>
      <c r="H37" s="150"/>
      <c r="I37" s="151"/>
      <c r="J37" s="156"/>
      <c r="K37" s="157"/>
      <c r="L37" s="158"/>
      <c r="M37" s="159"/>
      <c r="N37" s="23">
        <f t="shared" si="0"/>
        <v>0</v>
      </c>
      <c r="O37" s="24">
        <f t="shared" si="1"/>
        <v>0</v>
      </c>
      <c r="P37" s="25">
        <f t="shared" si="2"/>
        <v>0</v>
      </c>
    </row>
    <row r="38" spans="1:16" ht="13.5" thickBot="1" x14ac:dyDescent="0.25">
      <c r="A38" s="170"/>
      <c r="B38" s="171"/>
      <c r="C38" s="172"/>
      <c r="D38" s="173"/>
      <c r="E38" s="174"/>
      <c r="F38" s="170"/>
      <c r="G38" s="175"/>
      <c r="H38" s="170"/>
      <c r="I38" s="171"/>
      <c r="J38" s="176"/>
      <c r="K38" s="177"/>
      <c r="L38" s="177"/>
      <c r="M38" s="175"/>
      <c r="N38" s="29">
        <f t="shared" si="0"/>
        <v>0</v>
      </c>
      <c r="O38" s="30">
        <f t="shared" si="1"/>
        <v>0</v>
      </c>
      <c r="P38" s="31">
        <f t="shared" si="2"/>
        <v>0</v>
      </c>
    </row>
    <row r="39" spans="1:16" ht="21.75" customHeight="1" x14ac:dyDescent="0.2">
      <c r="E39" s="32" t="s">
        <v>41</v>
      </c>
      <c r="F39" s="24">
        <f>SUM(F13:F38)</f>
        <v>0</v>
      </c>
      <c r="H39" s="33">
        <f>SUM(H13:H38)</f>
        <v>0</v>
      </c>
      <c r="I39" s="34"/>
      <c r="J39" s="24">
        <f t="shared" ref="J39:P39" si="3">SUM(J13:J38)</f>
        <v>0</v>
      </c>
      <c r="K39" s="24">
        <f t="shared" si="3"/>
        <v>0</v>
      </c>
      <c r="L39" s="24">
        <f t="shared" si="3"/>
        <v>0</v>
      </c>
      <c r="M39" s="24">
        <f t="shared" si="3"/>
        <v>0</v>
      </c>
      <c r="N39" s="24">
        <f t="shared" si="3"/>
        <v>0</v>
      </c>
      <c r="O39" s="24">
        <f t="shared" si="3"/>
        <v>0</v>
      </c>
      <c r="P39" s="24">
        <f t="shared" si="3"/>
        <v>0</v>
      </c>
    </row>
    <row r="40" spans="1:16" ht="15.75" x14ac:dyDescent="0.25">
      <c r="A40" s="1" t="s">
        <v>13</v>
      </c>
      <c r="B40" s="1"/>
      <c r="C40" s="1"/>
      <c r="D40" s="1"/>
      <c r="E40" s="1"/>
      <c r="F40" s="10" t="s">
        <v>17</v>
      </c>
      <c r="I40" s="33">
        <f>A6</f>
        <v>0</v>
      </c>
      <c r="J40"/>
      <c r="P40" s="4" t="s">
        <v>42</v>
      </c>
    </row>
    <row r="41" spans="1:16" ht="13.5" thickBot="1" x14ac:dyDescent="0.25">
      <c r="A41" s="2" t="s">
        <v>16</v>
      </c>
      <c r="M41" s="35"/>
    </row>
    <row r="42" spans="1:16" x14ac:dyDescent="0.2">
      <c r="A42" s="92" t="str">
        <f t="shared" ref="A42:C43" si="4">A11</f>
        <v>År</v>
      </c>
      <c r="B42" s="126">
        <f t="shared" si="4"/>
        <v>2024</v>
      </c>
      <c r="C42" s="92" t="str">
        <f t="shared" si="4"/>
        <v>Resa/förättning</v>
      </c>
      <c r="D42" s="94"/>
      <c r="E42" s="92" t="str">
        <f>E11</f>
        <v>Beskrivning</v>
      </c>
      <c r="F42" s="92" t="str">
        <f>F11</f>
        <v>Km-ersättning</v>
      </c>
      <c r="G42" s="109"/>
      <c r="H42" s="92" t="str">
        <f>H11</f>
        <v>Dagtraktamente</v>
      </c>
      <c r="I42" s="94"/>
      <c r="J42" s="92" t="str">
        <f>J11</f>
        <v>Övriga resekostnader inkl. moms (brutto)</v>
      </c>
      <c r="K42" s="94"/>
      <c r="L42" s="94"/>
      <c r="M42" s="94"/>
      <c r="N42" s="15" t="str">
        <f>N11</f>
        <v>Ersättningar summerat enligt slag</v>
      </c>
      <c r="O42" s="36"/>
      <c r="P42" s="37"/>
    </row>
    <row r="43" spans="1:16" ht="33" customHeight="1" x14ac:dyDescent="0.2">
      <c r="A43" s="100" t="str">
        <f t="shared" si="4"/>
        <v>Dag</v>
      </c>
      <c r="B43" s="128" t="str">
        <f t="shared" si="4"/>
        <v>Månad</v>
      </c>
      <c r="C43" s="100" t="str">
        <f t="shared" si="4"/>
        <v>började    kl</v>
      </c>
      <c r="D43" s="99" t="str">
        <f>D12</f>
        <v>avslutades kl</v>
      </c>
      <c r="E43" s="100" t="str">
        <f>E12</f>
        <v>Resans olika etapper i tidsföljd. Avrese- och ankomstort samt kommunikationsmedel. Även inkvarterings- och annan dylik ersättning.</v>
      </c>
      <c r="F43" s="100" t="str">
        <f>F12</f>
        <v>Rese-   kilo-meter</v>
      </c>
      <c r="G43" s="110" t="str">
        <f>G12</f>
        <v>Per km, €</v>
      </c>
      <c r="H43" s="100" t="str">
        <f>H12</f>
        <v>Antal</v>
      </c>
      <c r="I43" s="99" t="str">
        <f>I12</f>
        <v>Dagtraktamente à €</v>
      </c>
      <c r="J43" s="100" t="str">
        <f>J12</f>
        <v>Brutto        10 % moms</v>
      </c>
      <c r="K43" s="99" t="str">
        <f>K12</f>
        <v>Brutto      24 % moms</v>
      </c>
      <c r="L43" s="99" t="str">
        <f>L12</f>
        <v>0 % moms/ utland</v>
      </c>
      <c r="M43" s="99" t="str">
        <f>M12</f>
        <v>Brutto        14 % moms</v>
      </c>
      <c r="N43" s="17" t="str">
        <f>N12</f>
        <v>Km-ersättn.  summa €</v>
      </c>
      <c r="O43" s="38" t="str">
        <f>O12</f>
        <v>Dagtrakta-    mente           summa €</v>
      </c>
      <c r="P43" s="39" t="str">
        <f>P12</f>
        <v>Övriga rese- ersättningar summa €</v>
      </c>
    </row>
    <row r="44" spans="1:16" x14ac:dyDescent="0.2">
      <c r="A44" s="40"/>
      <c r="B44" s="41"/>
      <c r="C44" s="41"/>
      <c r="D44" s="41"/>
      <c r="E44" s="42" t="s">
        <v>43</v>
      </c>
      <c r="F44" s="44">
        <f>F39</f>
        <v>0</v>
      </c>
      <c r="G44" s="111"/>
      <c r="H44" s="43">
        <f>H39</f>
        <v>0</v>
      </c>
      <c r="I44" s="41"/>
      <c r="J44" s="44">
        <f t="shared" ref="J44:P44" si="5">J39</f>
        <v>0</v>
      </c>
      <c r="K44" s="44">
        <f t="shared" si="5"/>
        <v>0</v>
      </c>
      <c r="L44" s="44">
        <f t="shared" si="5"/>
        <v>0</v>
      </c>
      <c r="M44" s="44">
        <f t="shared" si="5"/>
        <v>0</v>
      </c>
      <c r="N44" s="44">
        <f t="shared" si="5"/>
        <v>0</v>
      </c>
      <c r="O44" s="44">
        <f t="shared" si="5"/>
        <v>0</v>
      </c>
      <c r="P44" s="44">
        <f t="shared" si="5"/>
        <v>0</v>
      </c>
    </row>
    <row r="45" spans="1:16" x14ac:dyDescent="0.2">
      <c r="A45" s="150"/>
      <c r="B45" s="178"/>
      <c r="C45" s="152"/>
      <c r="D45" s="179"/>
      <c r="E45" s="180"/>
      <c r="F45" s="150"/>
      <c r="G45" s="158"/>
      <c r="H45" s="150"/>
      <c r="I45" s="178"/>
      <c r="J45" s="156"/>
      <c r="K45" s="157"/>
      <c r="L45" s="158"/>
      <c r="M45" s="157"/>
      <c r="N45" s="23">
        <f>F45*G45</f>
        <v>0</v>
      </c>
      <c r="O45" s="24">
        <f>H45*I45</f>
        <v>0</v>
      </c>
      <c r="P45" s="25">
        <f>SUM(J45:M45)</f>
        <v>0</v>
      </c>
    </row>
    <row r="46" spans="1:16" x14ac:dyDescent="0.2">
      <c r="A46" s="160"/>
      <c r="B46" s="181"/>
      <c r="C46" s="162"/>
      <c r="D46" s="182"/>
      <c r="E46" s="183"/>
      <c r="F46" s="160"/>
      <c r="G46" s="168"/>
      <c r="H46" s="160"/>
      <c r="I46" s="181"/>
      <c r="J46" s="166"/>
      <c r="K46" s="167"/>
      <c r="L46" s="168"/>
      <c r="M46" s="167"/>
      <c r="N46" s="26">
        <f>F46*G46</f>
        <v>0</v>
      </c>
      <c r="O46" s="27">
        <f>H46*I46</f>
        <v>0</v>
      </c>
      <c r="P46" s="28">
        <f>SUM(J46:M46)</f>
        <v>0</v>
      </c>
    </row>
    <row r="47" spans="1:16" x14ac:dyDescent="0.2">
      <c r="A47" s="150"/>
      <c r="B47" s="178"/>
      <c r="C47" s="152"/>
      <c r="D47" s="179"/>
      <c r="E47" s="180"/>
      <c r="F47" s="150"/>
      <c r="G47" s="158"/>
      <c r="H47" s="150"/>
      <c r="I47" s="178"/>
      <c r="J47" s="156"/>
      <c r="K47" s="157"/>
      <c r="L47" s="158"/>
      <c r="M47" s="157"/>
      <c r="N47" s="23">
        <f>F47*G47</f>
        <v>0</v>
      </c>
      <c r="O47" s="24">
        <f>H47*I47</f>
        <v>0</v>
      </c>
      <c r="P47" s="25">
        <f>SUM(J47:M47)</f>
        <v>0</v>
      </c>
    </row>
    <row r="48" spans="1:16" ht="13.5" thickBot="1" x14ac:dyDescent="0.25">
      <c r="A48" s="170"/>
      <c r="B48" s="184"/>
      <c r="C48" s="172"/>
      <c r="D48" s="185"/>
      <c r="E48" s="186"/>
      <c r="F48" s="170"/>
      <c r="G48" s="187"/>
      <c r="H48" s="170"/>
      <c r="I48" s="184"/>
      <c r="J48" s="176"/>
      <c r="K48" s="177"/>
      <c r="L48" s="187"/>
      <c r="M48" s="177"/>
      <c r="N48" s="29">
        <f>F48*G48</f>
        <v>0</v>
      </c>
      <c r="O48" s="30">
        <f>H48*I48</f>
        <v>0</v>
      </c>
      <c r="P48" s="25">
        <f>SUM(J48:M48)</f>
        <v>0</v>
      </c>
    </row>
    <row r="49" spans="1:18" ht="20.25" customHeight="1" x14ac:dyDescent="0.2">
      <c r="F49" s="47">
        <f>SUM(F44:F48)</f>
        <v>0</v>
      </c>
      <c r="G49" s="112"/>
      <c r="H49" s="45">
        <f>SUM(H44:H48)</f>
        <v>0</v>
      </c>
      <c r="I49" s="46"/>
      <c r="J49" s="47">
        <f t="shared" ref="J49:P49" si="6">SUM(J44:J48)</f>
        <v>0</v>
      </c>
      <c r="K49" s="47">
        <f t="shared" si="6"/>
        <v>0</v>
      </c>
      <c r="L49" s="47">
        <f t="shared" si="6"/>
        <v>0</v>
      </c>
      <c r="M49" s="47">
        <f t="shared" si="6"/>
        <v>0</v>
      </c>
      <c r="N49" s="47">
        <f t="shared" si="6"/>
        <v>0</v>
      </c>
      <c r="O49" s="47">
        <f t="shared" si="6"/>
        <v>0</v>
      </c>
      <c r="P49" s="47">
        <f t="shared" si="6"/>
        <v>0</v>
      </c>
    </row>
    <row r="50" spans="1:18" ht="13.5" thickBot="1" x14ac:dyDescent="0.25">
      <c r="P50" s="48"/>
    </row>
    <row r="51" spans="1:18" ht="15.75" thickBot="1" x14ac:dyDescent="0.25">
      <c r="A51" s="2" t="s">
        <v>44</v>
      </c>
      <c r="J51" s="24"/>
      <c r="N51"/>
      <c r="O51" s="32" t="s">
        <v>62</v>
      </c>
      <c r="P51" s="49">
        <f>SUM(N49:P49)</f>
        <v>0</v>
      </c>
    </row>
    <row r="52" spans="1:18" x14ac:dyDescent="0.2">
      <c r="A52" s="50" t="s">
        <v>45</v>
      </c>
      <c r="B52" s="51"/>
      <c r="C52" s="51" t="s">
        <v>46</v>
      </c>
      <c r="D52" s="52"/>
      <c r="E52" s="53"/>
      <c r="G52" s="113"/>
      <c r="H52"/>
      <c r="I52"/>
      <c r="J52"/>
      <c r="K52"/>
      <c r="L52"/>
      <c r="M52"/>
      <c r="N52"/>
      <c r="O52"/>
      <c r="P52"/>
    </row>
    <row r="53" spans="1:18" x14ac:dyDescent="0.2">
      <c r="A53" s="54">
        <f>F49</f>
        <v>0</v>
      </c>
      <c r="B53" s="3"/>
      <c r="C53" s="55">
        <f>N49</f>
        <v>0</v>
      </c>
      <c r="D53" s="56"/>
      <c r="E53" s="57"/>
      <c r="G53" s="114" t="s">
        <v>47</v>
      </c>
      <c r="O53" s="32" t="s">
        <v>48</v>
      </c>
    </row>
    <row r="54" spans="1:18" x14ac:dyDescent="0.2">
      <c r="A54" s="58"/>
      <c r="C54" s="24"/>
      <c r="D54" s="59"/>
      <c r="E54" s="57"/>
      <c r="G54" s="188"/>
      <c r="H54" s="189"/>
      <c r="I54" s="189"/>
      <c r="J54" s="189"/>
      <c r="K54" s="189"/>
      <c r="L54" s="189"/>
      <c r="M54" s="189"/>
      <c r="N54" s="189"/>
      <c r="O54" s="190"/>
      <c r="P54" s="191"/>
    </row>
    <row r="55" spans="1:18" x14ac:dyDescent="0.2">
      <c r="A55" s="58"/>
      <c r="C55" s="24"/>
      <c r="D55" s="59"/>
      <c r="E55" s="57"/>
      <c r="G55" s="192"/>
      <c r="H55" s="193"/>
      <c r="I55" s="193"/>
      <c r="J55" s="193"/>
      <c r="K55" s="193"/>
      <c r="L55" s="193"/>
      <c r="M55" s="193"/>
      <c r="N55" s="193"/>
      <c r="O55" s="193"/>
      <c r="P55" s="194"/>
    </row>
    <row r="56" spans="1:18" ht="13.5" thickBot="1" x14ac:dyDescent="0.25">
      <c r="A56" s="61"/>
      <c r="B56"/>
      <c r="C56" s="62"/>
      <c r="D56" s="63"/>
      <c r="E56" s="64"/>
      <c r="G56" s="195"/>
      <c r="H56" s="196"/>
      <c r="I56" s="196"/>
      <c r="J56" s="196"/>
      <c r="K56" s="196"/>
      <c r="L56" s="196"/>
      <c r="M56" s="196"/>
      <c r="N56" s="196"/>
      <c r="O56" s="196"/>
      <c r="P56" s="197"/>
    </row>
    <row r="57" spans="1:18" ht="19.5" customHeight="1" thickBot="1" x14ac:dyDescent="0.25">
      <c r="A57" s="65" t="s">
        <v>49</v>
      </c>
      <c r="B57" s="51"/>
      <c r="C57" s="20" t="s">
        <v>46</v>
      </c>
      <c r="D57" s="66"/>
      <c r="E57" s="53"/>
      <c r="N57"/>
      <c r="O57" s="32" t="s">
        <v>62</v>
      </c>
      <c r="P57" s="67">
        <f>SUM(P54:P56)</f>
        <v>0</v>
      </c>
    </row>
    <row r="58" spans="1:18" ht="13.5" thickBot="1" x14ac:dyDescent="0.25">
      <c r="A58" s="68">
        <f>H49</f>
        <v>0</v>
      </c>
      <c r="C58" s="55">
        <f>O49</f>
        <v>0</v>
      </c>
      <c r="D58" s="56"/>
      <c r="E58" s="57"/>
    </row>
    <row r="59" spans="1:18" ht="20.25" customHeight="1" thickBot="1" x14ac:dyDescent="0.25">
      <c r="A59" s="58"/>
      <c r="C59" s="24"/>
      <c r="D59" s="59"/>
      <c r="E59" s="57"/>
      <c r="N59"/>
      <c r="O59" s="32" t="s">
        <v>63</v>
      </c>
      <c r="P59" s="67">
        <f>P51-P57</f>
        <v>0</v>
      </c>
    </row>
    <row r="60" spans="1:18" x14ac:dyDescent="0.2">
      <c r="A60" s="61"/>
      <c r="B60"/>
      <c r="C60" s="62"/>
      <c r="D60" s="59"/>
      <c r="E60" s="57"/>
    </row>
    <row r="61" spans="1:18" x14ac:dyDescent="0.2">
      <c r="A61" s="58"/>
      <c r="C61" s="24"/>
      <c r="D61" s="59"/>
      <c r="E61" s="57"/>
      <c r="G61" s="115" t="s">
        <v>50</v>
      </c>
      <c r="H61" s="69"/>
      <c r="I61" s="101" t="s">
        <v>70</v>
      </c>
      <c r="J61" s="101"/>
      <c r="K61" s="101" t="s">
        <v>51</v>
      </c>
      <c r="L61" s="101" t="s">
        <v>69</v>
      </c>
      <c r="M61" s="101" t="s">
        <v>71</v>
      </c>
      <c r="N61" s="101" t="s">
        <v>72</v>
      </c>
      <c r="O61" s="101" t="s">
        <v>52</v>
      </c>
      <c r="P61" s="70" t="s">
        <v>53</v>
      </c>
    </row>
    <row r="62" spans="1:18" ht="17.100000000000001" customHeight="1" x14ac:dyDescent="0.2">
      <c r="A62" s="65" t="s">
        <v>54</v>
      </c>
      <c r="B62" s="51"/>
      <c r="C62" s="20" t="s">
        <v>46</v>
      </c>
      <c r="D62" s="66"/>
      <c r="E62" s="71"/>
      <c r="F62" s="72" t="s">
        <v>55</v>
      </c>
      <c r="G62" s="204">
        <v>442150</v>
      </c>
      <c r="H62" s="120"/>
      <c r="I62" s="243">
        <v>85200</v>
      </c>
      <c r="J62" s="244"/>
      <c r="K62" s="209">
        <v>852000</v>
      </c>
      <c r="L62" s="198"/>
      <c r="M62" s="199" t="s">
        <v>75</v>
      </c>
      <c r="N62" s="199" t="s">
        <v>76</v>
      </c>
      <c r="O62" s="199"/>
      <c r="P62" s="200">
        <f>R62</f>
        <v>0</v>
      </c>
      <c r="R62" s="123">
        <f>O49</f>
        <v>0</v>
      </c>
    </row>
    <row r="63" spans="1:18" ht="17.100000000000001" customHeight="1" x14ac:dyDescent="0.2">
      <c r="A63" s="58"/>
      <c r="C63" s="24"/>
      <c r="D63" s="59"/>
      <c r="E63" s="64"/>
      <c r="F63" s="72" t="s">
        <v>55</v>
      </c>
      <c r="G63" s="206">
        <v>442150</v>
      </c>
      <c r="H63" s="207"/>
      <c r="I63" s="234">
        <v>85200</v>
      </c>
      <c r="J63" s="235"/>
      <c r="K63" s="210">
        <v>852000</v>
      </c>
      <c r="L63" s="201"/>
      <c r="M63" s="202"/>
      <c r="N63" s="202"/>
      <c r="O63" s="202"/>
      <c r="P63" s="203">
        <f>R62-P62</f>
        <v>0</v>
      </c>
      <c r="R63" s="124"/>
    </row>
    <row r="64" spans="1:18" ht="17.100000000000001" customHeight="1" x14ac:dyDescent="0.2">
      <c r="A64" s="58"/>
      <c r="C64" s="55">
        <f>P49</f>
        <v>0</v>
      </c>
      <c r="D64" s="56"/>
      <c r="E64" s="64"/>
      <c r="F64" s="72" t="s">
        <v>56</v>
      </c>
      <c r="G64" s="204">
        <v>442110</v>
      </c>
      <c r="H64" s="120"/>
      <c r="I64" s="243">
        <v>85200</v>
      </c>
      <c r="J64" s="244"/>
      <c r="K64" s="209">
        <v>852000</v>
      </c>
      <c r="L64" s="198"/>
      <c r="M64" s="199" t="str">
        <f>M62</f>
        <v>xxxxx</v>
      </c>
      <c r="N64" s="199" t="str">
        <f>N62</f>
        <v>zzzzz</v>
      </c>
      <c r="O64" s="199">
        <f>O62</f>
        <v>0</v>
      </c>
      <c r="P64" s="200"/>
      <c r="R64" s="123">
        <f>N49</f>
        <v>0</v>
      </c>
    </row>
    <row r="65" spans="1:18" ht="17.100000000000001" customHeight="1" x14ac:dyDescent="0.2">
      <c r="A65" s="58"/>
      <c r="C65" s="55"/>
      <c r="D65" s="56"/>
      <c r="E65" s="64"/>
      <c r="F65" s="72" t="s">
        <v>56</v>
      </c>
      <c r="G65" s="206">
        <v>442110</v>
      </c>
      <c r="H65" s="207"/>
      <c r="I65" s="234">
        <v>85200</v>
      </c>
      <c r="J65" s="235"/>
      <c r="K65" s="210">
        <v>852000</v>
      </c>
      <c r="L65" s="201"/>
      <c r="M65" s="202"/>
      <c r="N65" s="202"/>
      <c r="O65" s="202"/>
      <c r="P65" s="203">
        <f>R64-P64</f>
        <v>0</v>
      </c>
      <c r="R65" s="124"/>
    </row>
    <row r="66" spans="1:18" ht="17.100000000000001" customHeight="1" x14ac:dyDescent="0.2">
      <c r="A66" s="58"/>
      <c r="C66" s="24"/>
      <c r="D66" s="59"/>
      <c r="E66" s="64"/>
      <c r="F66" s="72" t="s">
        <v>57</v>
      </c>
      <c r="G66" s="204">
        <v>442129</v>
      </c>
      <c r="H66" s="120"/>
      <c r="I66" s="243">
        <v>85200</v>
      </c>
      <c r="J66" s="244"/>
      <c r="K66" s="209">
        <v>852000</v>
      </c>
      <c r="L66" s="198"/>
      <c r="M66" s="199" t="str">
        <f>M64</f>
        <v>xxxxx</v>
      </c>
      <c r="N66" s="199" t="str">
        <f>N64</f>
        <v>zzzzz</v>
      </c>
      <c r="O66" s="199">
        <f>O64</f>
        <v>0</v>
      </c>
      <c r="P66" s="200">
        <f>R66</f>
        <v>0</v>
      </c>
      <c r="R66" s="123">
        <f>J49/1.1+K49/1.24+L49+M49/1.14</f>
        <v>0</v>
      </c>
    </row>
    <row r="67" spans="1:18" ht="17.100000000000001" customHeight="1" x14ac:dyDescent="0.2">
      <c r="A67" s="58"/>
      <c r="C67" s="24"/>
      <c r="D67" s="59"/>
      <c r="E67" s="64"/>
      <c r="F67" s="72" t="s">
        <v>57</v>
      </c>
      <c r="G67" s="205">
        <v>442129</v>
      </c>
      <c r="H67" s="73"/>
      <c r="I67" s="234">
        <v>85200</v>
      </c>
      <c r="J67" s="235"/>
      <c r="K67" s="210">
        <v>852000</v>
      </c>
      <c r="L67" s="201"/>
      <c r="M67" s="202"/>
      <c r="N67" s="202"/>
      <c r="O67" s="202"/>
      <c r="P67" s="203">
        <f>R66-P66</f>
        <v>0</v>
      </c>
      <c r="R67" s="124"/>
    </row>
    <row r="68" spans="1:18" ht="17.100000000000001" customHeight="1" x14ac:dyDescent="0.2">
      <c r="A68" s="58"/>
      <c r="C68" s="24"/>
      <c r="D68" s="59"/>
      <c r="E68" s="64"/>
      <c r="F68" s="75">
        <v>0.1</v>
      </c>
      <c r="G68" s="239">
        <v>180510</v>
      </c>
      <c r="H68" s="240"/>
      <c r="I68" s="223"/>
      <c r="J68" s="224"/>
      <c r="K68" s="211"/>
      <c r="L68" s="76"/>
      <c r="M68" s="76"/>
      <c r="N68" s="76"/>
      <c r="O68" s="76"/>
      <c r="P68" s="74">
        <f>J49/1.1*0.1</f>
        <v>0</v>
      </c>
    </row>
    <row r="69" spans="1:18" ht="17.100000000000001" customHeight="1" x14ac:dyDescent="0.2">
      <c r="A69" s="77"/>
      <c r="B69" s="35"/>
      <c r="C69" s="78"/>
      <c r="D69" s="79"/>
      <c r="E69" s="80"/>
      <c r="F69" s="75">
        <v>0.14000000000000001</v>
      </c>
      <c r="G69" s="241">
        <v>180514</v>
      </c>
      <c r="H69" s="242"/>
      <c r="I69" s="223"/>
      <c r="J69" s="224"/>
      <c r="K69" s="211"/>
      <c r="L69" s="76"/>
      <c r="M69" s="76"/>
      <c r="N69" s="76"/>
      <c r="O69" s="76"/>
      <c r="P69" s="74">
        <f>M49/1.14*0.14</f>
        <v>0</v>
      </c>
    </row>
    <row r="70" spans="1:18" ht="17.100000000000001" customHeight="1" x14ac:dyDescent="0.2">
      <c r="F70" s="75">
        <v>0.24</v>
      </c>
      <c r="G70" s="239">
        <v>180524</v>
      </c>
      <c r="H70" s="240"/>
      <c r="I70" s="223"/>
      <c r="J70" s="224"/>
      <c r="K70" s="211"/>
      <c r="L70" s="76"/>
      <c r="M70" s="76"/>
      <c r="N70" s="76"/>
      <c r="O70" s="76"/>
      <c r="P70" s="74">
        <f>K49/1.24*0.24</f>
        <v>0</v>
      </c>
    </row>
    <row r="71" spans="1:18" ht="17.100000000000001" customHeight="1" x14ac:dyDescent="0.2">
      <c r="G71" s="116"/>
      <c r="H71" s="73"/>
      <c r="I71" s="225"/>
      <c r="J71" s="224"/>
      <c r="K71" s="212"/>
      <c r="L71" s="81"/>
      <c r="M71" s="81"/>
      <c r="N71" s="81"/>
      <c r="O71" s="81"/>
      <c r="P71" s="82"/>
    </row>
    <row r="72" spans="1:18" x14ac:dyDescent="0.2">
      <c r="A72" s="65"/>
      <c r="B72" s="51"/>
      <c r="C72" s="51"/>
      <c r="D72" s="51"/>
      <c r="E72" s="53"/>
      <c r="F72"/>
      <c r="G72" s="122"/>
      <c r="H72" s="8"/>
      <c r="I72" s="8"/>
      <c r="J72" s="8"/>
      <c r="K72" s="8"/>
      <c r="L72" s="8"/>
      <c r="M72" s="8"/>
      <c r="N72" s="121"/>
      <c r="O72" s="83" t="s">
        <v>58</v>
      </c>
      <c r="P72" s="84">
        <f>SUM(P62:P71)</f>
        <v>0</v>
      </c>
      <c r="Q72" s="106">
        <f>P72-P51</f>
        <v>0</v>
      </c>
      <c r="R72" s="125" t="str">
        <f>IF(Q72=0,"","Obs, differens i konteringen, kontrollera belopp!")</f>
        <v/>
      </c>
    </row>
    <row r="73" spans="1:18" x14ac:dyDescent="0.2">
      <c r="A73" s="58"/>
      <c r="E73" s="57"/>
      <c r="F73"/>
      <c r="G73" s="117"/>
      <c r="H73"/>
      <c r="I73"/>
      <c r="J73"/>
      <c r="K73"/>
      <c r="L73"/>
      <c r="M73"/>
      <c r="N73"/>
      <c r="O73"/>
      <c r="P73" s="85"/>
    </row>
    <row r="74" spans="1:18" x14ac:dyDescent="0.2">
      <c r="A74" s="60"/>
      <c r="E74" s="22"/>
      <c r="G74" s="118"/>
      <c r="H74" s="86"/>
      <c r="I74" s="86"/>
      <c r="J74" s="86"/>
      <c r="K74" s="87"/>
      <c r="L74" s="86"/>
      <c r="M74" s="86"/>
      <c r="N74" s="86"/>
      <c r="O74" s="86"/>
      <c r="P74" s="88"/>
    </row>
    <row r="75" spans="1:18" x14ac:dyDescent="0.2">
      <c r="A75" s="77" t="s">
        <v>59</v>
      </c>
      <c r="B75" s="35"/>
      <c r="C75" s="35"/>
      <c r="D75" s="35"/>
      <c r="E75" s="89" t="s">
        <v>60</v>
      </c>
      <c r="G75" s="119" t="s">
        <v>59</v>
      </c>
      <c r="H75" s="90"/>
      <c r="I75" s="90"/>
      <c r="J75" s="90"/>
      <c r="K75" s="90" t="s">
        <v>61</v>
      </c>
      <c r="L75" s="90"/>
      <c r="M75" s="90"/>
      <c r="N75" s="90"/>
      <c r="O75" s="90"/>
      <c r="P75" s="91"/>
    </row>
  </sheetData>
  <sheetProtection password="CAB7" sheet="1"/>
  <mergeCells count="11">
    <mergeCell ref="G70:H70"/>
    <mergeCell ref="I66:J66"/>
    <mergeCell ref="I67:J67"/>
    <mergeCell ref="I62:J62"/>
    <mergeCell ref="I63:J63"/>
    <mergeCell ref="I64:J64"/>
    <mergeCell ref="F8:M8"/>
    <mergeCell ref="I65:J65"/>
    <mergeCell ref="A4:P4"/>
    <mergeCell ref="G68:H68"/>
    <mergeCell ref="G69:H69"/>
  </mergeCells>
  <phoneticPr fontId="0" type="noConversion"/>
  <conditionalFormatting sqref="N72 Q7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dataValidations disablePrompts="1" count="3">
    <dataValidation type="decimal" operator="lessThanOrEqual" allowBlank="1" showInputMessage="1" showErrorMessage="1" errorTitle="För högt belopp" error="Obs, kontrollera beloppet. Det verkar vara högre än övriga resekostnader sammanlagt." sqref="P66" xr:uid="{00000000-0002-0000-0100-000000000000}">
      <formula1>R66</formula1>
    </dataValidation>
    <dataValidation type="decimal" operator="lessThanOrEqual" allowBlank="1" showInputMessage="1" showErrorMessage="1" errorTitle="För högt belopp" error="Obs, kontrollera beloppet. Det verkar vara högre än dagtraktamenten sammanlagt." sqref="P62" xr:uid="{00000000-0002-0000-0100-000001000000}">
      <formula1>R62</formula1>
    </dataValidation>
    <dataValidation type="decimal" operator="lessThanOrEqual" allowBlank="1" showInputMessage="1" showErrorMessage="1" errorTitle="För högt belopp" error="Obs, kontrollera beloppet. Det verkar vara högre än kilometerersättningen sammanlagt." sqref="P64" xr:uid="{00000000-0002-0000-0100-000002000000}">
      <formula1>R64</formula1>
    </dataValidation>
  </dataValidations>
  <pageMargins left="0.23622047244094491" right="0.15748031496062992" top="0.35433070866141736" bottom="0.51181102362204722" header="0.15748031496062992" footer="0.27559055118110237"/>
  <pageSetup paperSize="9" scale="95" fitToHeight="0" orientation="landscape" verticalDpi="300" r:id="rId1"/>
  <headerFooter alignWithMargins="0">
    <oddFooter>&amp;LReseräkningen bör tillställas landskapsregeringen inom två månader efter resans slut om ej annat är stadgat.</oddFooter>
  </headerFooter>
  <rowBreaks count="1" manualBreakCount="1">
    <brk id="39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45FAC61C9A3F4CAEA82333E9E5628A" ma:contentTypeVersion="14" ma:contentTypeDescription="Skapa ett nytt dokument." ma:contentTypeScope="" ma:versionID="d72fc20161a74ced2ab9d52387a63589">
  <xsd:schema xmlns:xsd="http://www.w3.org/2001/XMLSchema" xmlns:xs="http://www.w3.org/2001/XMLSchema" xmlns:p="http://schemas.microsoft.com/office/2006/metadata/properties" xmlns:ns2="d47ac9b6-5fa3-41ca-b3ec-5fcb7a02a359" xmlns:ns3="2e4ca548-579a-4581-9f2c-b31a68e4d108" targetNamespace="http://schemas.microsoft.com/office/2006/metadata/properties" ma:root="true" ma:fieldsID="be18e7c682e78cf9d96d0ae27737402b" ns2:_="" ns3:_="">
    <xsd:import namespace="d47ac9b6-5fa3-41ca-b3ec-5fcb7a02a359"/>
    <xsd:import namespace="2e4ca548-579a-4581-9f2c-b31a68e4d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c9b6-5fa3-41ca-b3ec-5fcb7a02a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06f5ef06-136b-46e4-a9a0-42da4259f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ca548-579a-4581-9f2c-b31a68e4d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27976e4-dd74-4023-9ab5-bc4d6de11b42}" ma:internalName="TaxCatchAll" ma:showField="CatchAllData" ma:web="2e4ca548-579a-4581-9f2c-b31a68e4d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ca548-579a-4581-9f2c-b31a68e4d108" xsi:nil="true"/>
    <lcf76f155ced4ddcb4097134ff3c332f xmlns="d47ac9b6-5fa3-41ca-b3ec-5fcb7a02a35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6BFBE-93EE-4745-A09D-D69A1D8DA1A1}"/>
</file>

<file path=customXml/itemProps2.xml><?xml version="1.0" encoding="utf-8"?>
<ds:datastoreItem xmlns:ds="http://schemas.openxmlformats.org/officeDocument/2006/customXml" ds:itemID="{699A7697-B68D-4A03-87CE-C90CAF6E70BE}">
  <ds:schemaRefs>
    <ds:schemaRef ds:uri="d47ac9b6-5fa3-41ca-b3ec-5fcb7a02a359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2e4ca548-579a-4581-9f2c-b31a68e4d108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38579-FA28-4585-9F85-5CBB403BB1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Hjälptext</vt:lpstr>
      <vt:lpstr>Reseräkningsmall fr o m 2024</vt:lpstr>
      <vt:lpstr>'Reseräkningsmall fr o m 2024'!Utskriftsområde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LST</dc:creator>
  <cp:lastModifiedBy>Carina Andersson</cp:lastModifiedBy>
  <cp:lastPrinted>2023-02-03T10:36:56Z</cp:lastPrinted>
  <dcterms:created xsi:type="dcterms:W3CDTF">1998-02-20T07:33:41Z</dcterms:created>
  <dcterms:modified xsi:type="dcterms:W3CDTF">2024-01-16T10:18:25Z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0x0101000F45FAC61C9A3F4CAEA82333E9E5628A</vt:lpwstr>
  </property>
  <property fmtid="{D5CDD505-2E9C-101B-9397-08002B2CF9AE}" pid="3" name="AuthorIds_UIVersion_3072">
    <vt:lpwstr>6</vt:lpwstr>
  </property>
  <property fmtid="{D5CDD505-2E9C-101B-9397-08002B2CF9AE}" pid="4" name="AuthorIds_UIVersion_4096">
    <vt:lpwstr>6</vt:lpwstr>
  </property>
  <property fmtid="{D5CDD505-2E9C-101B-9397-08002B2CF9AE}" pid="5" name="MediaServiceImageTags">
    <vt:lpwstr/>
  </property>
</Properties>
</file>